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MKD\ВолощенкоМВ\ОТЧЕТЫ\2021\Вакансии\В ЦЗН\"/>
    </mc:Choice>
  </mc:AlternateContent>
  <bookViews>
    <workbookView xWindow="0" yWindow="0" windowWidth="28800" windowHeight="13695"/>
  </bookViews>
  <sheets>
    <sheet name="ЦЗН_Норильск" sheetId="1" r:id="rId1"/>
  </sheets>
  <definedNames>
    <definedName name="_xlnm._FilterDatabase" localSheetId="0" hidden="1">ЦЗН_Норильск!$A$19:$U$259</definedName>
    <definedName name="_xlnm.Print_Titles" localSheetId="0">ЦЗН_Норильск!$17:$19</definedName>
    <definedName name="_xlnm.Print_Area" localSheetId="0">ЦЗН_Норильск!$A$1:$S$392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1" i="1" l="1"/>
  <c r="G361" i="1"/>
  <c r="F361" i="1"/>
  <c r="H354" i="1"/>
  <c r="G354" i="1"/>
  <c r="F354" i="1"/>
  <c r="H350" i="1"/>
  <c r="G350" i="1"/>
  <c r="F349" i="1"/>
  <c r="F348" i="1"/>
  <c r="F347" i="1"/>
  <c r="F350" i="1" s="1"/>
  <c r="H346" i="1"/>
  <c r="G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46" i="1" s="1"/>
  <c r="H313" i="1"/>
  <c r="G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313" i="1" s="1"/>
  <c r="F292" i="1"/>
  <c r="F291" i="1"/>
  <c r="F290" i="1"/>
  <c r="H289" i="1"/>
  <c r="G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9" i="1"/>
  <c r="F268" i="1"/>
  <c r="F289" i="1" s="1"/>
  <c r="H267" i="1"/>
  <c r="G267" i="1"/>
  <c r="F266" i="1"/>
  <c r="F265" i="1"/>
  <c r="F267" i="1" s="1"/>
  <c r="H264" i="1"/>
  <c r="H362" i="1" s="1"/>
  <c r="G264" i="1"/>
  <c r="G362" i="1" s="1"/>
  <c r="F263" i="1"/>
  <c r="F262" i="1"/>
  <c r="F261" i="1"/>
  <c r="F264" i="1" s="1"/>
  <c r="H258" i="1"/>
  <c r="G258" i="1"/>
  <c r="F256" i="1"/>
  <c r="F258" i="1" s="1"/>
  <c r="H251" i="1"/>
  <c r="G251" i="1"/>
  <c r="F250" i="1"/>
  <c r="F249" i="1"/>
  <c r="F248" i="1"/>
  <c r="F247" i="1"/>
  <c r="F246" i="1"/>
  <c r="F251" i="1" s="1"/>
  <c r="H245" i="1"/>
  <c r="G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45" i="1" s="1"/>
  <c r="H219" i="1"/>
  <c r="G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19" i="1" s="1"/>
  <c r="H205" i="1"/>
  <c r="G205" i="1"/>
  <c r="F204" i="1"/>
  <c r="F203" i="1"/>
  <c r="F202" i="1"/>
  <c r="F201" i="1"/>
  <c r="F200" i="1"/>
  <c r="F199" i="1"/>
  <c r="F198" i="1"/>
  <c r="F197" i="1"/>
  <c r="F205" i="1" s="1"/>
  <c r="H196" i="1"/>
  <c r="G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96" i="1" s="1"/>
  <c r="H154" i="1"/>
  <c r="G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54" i="1" s="1"/>
  <c r="H114" i="1"/>
  <c r="G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114" i="1" s="1"/>
  <c r="F97" i="1"/>
  <c r="F96" i="1"/>
  <c r="F95" i="1"/>
  <c r="H94" i="1"/>
  <c r="G94" i="1"/>
  <c r="F93" i="1"/>
  <c r="F94" i="1" s="1"/>
  <c r="H92" i="1"/>
  <c r="G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92" i="1" s="1"/>
  <c r="H77" i="1"/>
  <c r="G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77" i="1" s="1"/>
  <c r="H62" i="1"/>
  <c r="G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62" i="1" s="1"/>
  <c r="F37" i="1"/>
  <c r="H36" i="1"/>
  <c r="G36" i="1"/>
  <c r="F35" i="1"/>
  <c r="F34" i="1"/>
  <c r="F33" i="1"/>
  <c r="F32" i="1"/>
  <c r="F36" i="1" s="1"/>
  <c r="F31" i="1"/>
  <c r="H30" i="1"/>
  <c r="G30" i="1"/>
  <c r="F29" i="1"/>
  <c r="F28" i="1"/>
  <c r="F27" i="1"/>
  <c r="F26" i="1"/>
  <c r="F30" i="1" s="1"/>
  <c r="H25" i="1"/>
  <c r="H259" i="1" s="1"/>
  <c r="G25" i="1"/>
  <c r="G259" i="1" s="1"/>
  <c r="G363" i="1" s="1"/>
  <c r="F24" i="1"/>
  <c r="F23" i="1"/>
  <c r="F22" i="1"/>
  <c r="F21" i="1"/>
  <c r="F25" i="1" s="1"/>
  <c r="F259" i="1" s="1"/>
  <c r="H363" i="1" l="1"/>
  <c r="F362" i="1"/>
  <c r="F363" i="1" s="1"/>
</calcChain>
</file>

<file path=xl/sharedStrings.xml><?xml version="1.0" encoding="utf-8"?>
<sst xmlns="http://schemas.openxmlformats.org/spreadsheetml/2006/main" count="2379" uniqueCount="564">
  <si>
    <t>Сведения о потребности в работниках, наличии свободных рабочих мест (вакантных должностей)</t>
  </si>
  <si>
    <t>на август 2021 года</t>
  </si>
  <si>
    <r>
      <t>Наименование юридического лица:</t>
    </r>
    <r>
      <rPr>
        <sz val="12"/>
        <rFont val="Tahoma"/>
        <family val="2"/>
        <charset val="204"/>
      </rPr>
      <t xml:space="preserve"> </t>
    </r>
  </si>
  <si>
    <t>Заполярный филиал Публичного акционерного общества «Горно-металлургическая Компания «Норильский никель»</t>
  </si>
  <si>
    <r>
      <t>Адрес места нахождения:</t>
    </r>
    <r>
      <rPr>
        <sz val="12"/>
        <rFont val="Tahoma"/>
        <family val="2"/>
        <charset val="204"/>
      </rPr>
      <t xml:space="preserve"> </t>
    </r>
  </si>
  <si>
    <t>Россия, 647000, Красноярский край, Таймырский долгано-ненецкий район, город Дудинка, улица Морозова, дом 1</t>
  </si>
  <si>
    <r>
      <t>Адрес фактического места нахождения:</t>
    </r>
    <r>
      <rPr>
        <sz val="12"/>
        <rFont val="Tahoma"/>
        <family val="2"/>
        <charset val="204"/>
      </rPr>
      <t xml:space="preserve"> </t>
    </r>
  </si>
  <si>
    <t>Россия, 663302, Красноярский край, город Норильск, площадь Гвардейская, дом 2</t>
  </si>
  <si>
    <r>
      <t>Номер контактного телефона:</t>
    </r>
    <r>
      <rPr>
        <sz val="12"/>
        <rFont val="Tahoma"/>
        <family val="2"/>
        <charset val="204"/>
      </rPr>
      <t xml:space="preserve">  </t>
    </r>
  </si>
  <si>
    <t>25-49-30</t>
  </si>
  <si>
    <r>
      <t>Фамилия, имя, отчество представителя работодателя:</t>
    </r>
    <r>
      <rPr>
        <sz val="12"/>
        <rFont val="Tahoma"/>
        <family val="2"/>
        <charset val="204"/>
      </rPr>
      <t xml:space="preserve"> </t>
    </r>
  </si>
  <si>
    <t>Варницына Наталия Михайловна</t>
  </si>
  <si>
    <r>
      <t>Проезд</t>
    </r>
    <r>
      <rPr>
        <sz val="12"/>
        <rFont val="Tahoma"/>
        <family val="2"/>
        <charset val="204"/>
      </rPr>
      <t xml:space="preserve"> (вид транспорта, название остановки):</t>
    </r>
  </si>
  <si>
    <r>
      <t>Организационно–правовая форма юридического лица:</t>
    </r>
    <r>
      <rPr>
        <sz val="12"/>
        <rFont val="Tahoma"/>
        <family val="2"/>
        <charset val="204"/>
      </rPr>
      <t xml:space="preserve">  </t>
    </r>
  </si>
  <si>
    <t>12247 - Публичные акционерные общества</t>
  </si>
  <si>
    <r>
      <t>Форма собственности:</t>
    </r>
    <r>
      <rPr>
        <sz val="12"/>
        <rFont val="Tahoma"/>
        <family val="2"/>
        <charset val="204"/>
      </rPr>
      <t xml:space="preserve"> </t>
    </r>
  </si>
  <si>
    <t>34 - Совместная частная и иностранная собственность</t>
  </si>
  <si>
    <t>Численность работников:</t>
  </si>
  <si>
    <r>
      <t>Вид экономической деятельности (по ОКВЭД):</t>
    </r>
    <r>
      <rPr>
        <sz val="12"/>
        <rFont val="Tahoma"/>
        <family val="2"/>
        <charset val="204"/>
      </rPr>
      <t xml:space="preserve"> </t>
    </r>
  </si>
  <si>
    <t>24.45 - Производство прочих цветных металлов</t>
  </si>
  <si>
    <r>
      <t>Социальные гарантии работникам:</t>
    </r>
    <r>
      <rPr>
        <sz val="12"/>
        <rFont val="Tahoma"/>
        <family val="2"/>
        <charset val="204"/>
      </rPr>
      <t xml:space="preserve"> </t>
    </r>
  </si>
  <si>
    <t>медицинское обслуживание, санаторно-курортное обеспечение, условия для приема пищи во время перерыва</t>
  </si>
  <si>
    <t>Иные условия:</t>
  </si>
  <si>
    <t>№
п/п</t>
  </si>
  <si>
    <t>Наименование
подразделения</t>
  </si>
  <si>
    <t>Внутреннее
подразделение
(для всех), цех,
участок или отдел
(для РСС)</t>
  </si>
  <si>
    <t>Наименование
профессии
(специальности),
должности</t>
  </si>
  <si>
    <t>Квалифи-кация (тариф-ный разряд, оклад, класс, кат.)</t>
  </si>
  <si>
    <t>Необходимое количество работников</t>
  </si>
  <si>
    <t>Характер работы
(постоянно,  временно)</t>
  </si>
  <si>
    <t>Заработная плата (доход)</t>
  </si>
  <si>
    <t>Режим работы</t>
  </si>
  <si>
    <t>Профессионально-
квалификационные 
требования, образование, 
дополнительные навыки,
опыт работы</t>
  </si>
  <si>
    <t>Дополнительные
пожелания к
кандидатуре
работника</t>
  </si>
  <si>
    <t>Предоставление
дополнительных
социальных гарантий
работнику</t>
  </si>
  <si>
    <t>Примечание</t>
  </si>
  <si>
    <t>Квоти-руемое рабочее место</t>
  </si>
  <si>
    <t>Прием по результатам конкурса на замещение вакансии</t>
  </si>
  <si>
    <t>всего</t>
  </si>
  <si>
    <t>муж.</t>
  </si>
  <si>
    <t>жен.</t>
  </si>
  <si>
    <t>нормальная продолжит. раб.времени, сменная работа</t>
  </si>
  <si>
    <t>начало работы</t>
  </si>
  <si>
    <t>окончание работы</t>
  </si>
  <si>
    <t>РАБОЧИЕ</t>
  </si>
  <si>
    <t>Рудник "Комсомольский"</t>
  </si>
  <si>
    <t>Подземный участок  внутришахтного транспорта</t>
  </si>
  <si>
    <t>Электрогазосварщик (подземный)</t>
  </si>
  <si>
    <t>постоянно</t>
  </si>
  <si>
    <t>сменная</t>
  </si>
  <si>
    <t>Наличие удостоверения по профессии</t>
  </si>
  <si>
    <t>обращаться по тел. 24-16-20;
АБК рудника "Комсомольский", каб. 107;
Рынок труда НПР
Возможен прием на первоначальное профессиональное обучение</t>
  </si>
  <si>
    <t>Подземный участок  клетевого подъема</t>
  </si>
  <si>
    <t>Подземный участок монтажных  работ</t>
  </si>
  <si>
    <t>Электрослесарь дежурный и по ремонту оборудования (подземный)</t>
  </si>
  <si>
    <t>Участок автоматизации технологических процессов</t>
  </si>
  <si>
    <t>ИТОГО по руднику "Комсомольский" (рабочие):</t>
  </si>
  <si>
    <t>Рудник "Маяк"</t>
  </si>
  <si>
    <t>Подземный участок очистных работ №3</t>
  </si>
  <si>
    <t>Проходчик</t>
  </si>
  <si>
    <t xml:space="preserve">обращаться по тел. 24-63-25;
АБК рудника "Маяк", каб. 101;
Рынок труда НПР;
Возможен прием на первоначальное профессиональное обучение
</t>
  </si>
  <si>
    <t>Участок шахтного подъема</t>
  </si>
  <si>
    <t>Слесарь дежурный и по ремонту оборудования (подземный)</t>
  </si>
  <si>
    <t>ИТОГО по руднику "Маяк" (рабочие):</t>
  </si>
  <si>
    <t>Рудник "Скалистый"</t>
  </si>
  <si>
    <t>Участок клетевого подъема ВЗС-1</t>
  </si>
  <si>
    <t xml:space="preserve">Слесарь дежурный и по ремонту оборудования (по обслуживанию и ремонту оборудования) </t>
  </si>
  <si>
    <t>Наличие удостоверения по профессии, наличие I группы допуска по электробезопасности</t>
  </si>
  <si>
    <t>Опыт работы желателен</t>
  </si>
  <si>
    <t xml:space="preserve">обращаться по тел. 24-40-46;
АБК рудника "Скалистый", 2 этаж, каб. б/н (напротив учебного класса);
Рынок труда НПР;
Возможно привлечение из других регионов РФ
</t>
  </si>
  <si>
    <t>Участок скипового подъема ВСС-1</t>
  </si>
  <si>
    <t>Наличие удостоверения по профессии, наличие II группы допуска по электробезопасности</t>
  </si>
  <si>
    <t xml:space="preserve">Электрослесарь дежурный и по ремонту оборудования (по обслуживанию и ремонту оборудования) </t>
  </si>
  <si>
    <t>Наличие удостоверения по профессии, наличие III группы допуска по электробезопасности</t>
  </si>
  <si>
    <t>Наличие удостоверения по профессии, наличие IV группы допуска по электробезопасности до и выше 1000В</t>
  </si>
  <si>
    <t>ИТОГО по руднику "Скалистый" (рабочие):</t>
  </si>
  <si>
    <t>Рудник "Октябрьский"</t>
  </si>
  <si>
    <t>Подземный участок буровых работ</t>
  </si>
  <si>
    <t>Бурильщик шпуров</t>
  </si>
  <si>
    <t xml:space="preserve">Наличие удостоверения по профессии, наличие квалификационной группы допуска по электробезопасности до 1000 В, наличие удостоверения на право управления транспортными средствами с разрешающей категорией C; наличие удостоверения по профессии Машинист подземных самоходных машин, стаж работы на подземных самоходных машинах не менее 2 лет </t>
  </si>
  <si>
    <t>обращаться по тел. 24-70-05;
г.Норильск, р-он Талнах, АБК рудника "Октябрьский", каб. 108;
Рынок труда НПР</t>
  </si>
  <si>
    <t>Подземный участок взрывных работ</t>
  </si>
  <si>
    <t xml:space="preserve">Взрывник </t>
  </si>
  <si>
    <t xml:space="preserve">Наличие удостоверения по профессии, наличие Единой книжки взрывника, стаж работы на подземных работах проходчиком не менее 1 года или горнорабочим очистного забоя не менее 2 лет </t>
  </si>
  <si>
    <t>Подземный участок вентиляции</t>
  </si>
  <si>
    <t>Газомерщик</t>
  </si>
  <si>
    <t>Наличие удостоверения по профессии, стаж работы в подземных условиях не менее 1 года</t>
  </si>
  <si>
    <t>Участок обеспечения производства</t>
  </si>
  <si>
    <t>Горнорабочий</t>
  </si>
  <si>
    <t>Горнорабочий очистного забоя</t>
  </si>
  <si>
    <t>Наличие удостоверения по профессии, с правом управления КЦН кровлеоборочная каретка</t>
  </si>
  <si>
    <t>Подземный участок очистных работ №1</t>
  </si>
  <si>
    <t>Подземный участок технологического крепления</t>
  </si>
  <si>
    <t xml:space="preserve">Горнорабочий подземный </t>
  </si>
  <si>
    <t>Подземный участок внутришахтного транспорта</t>
  </si>
  <si>
    <t>Доставщик крепежных материалов в шахту</t>
  </si>
  <si>
    <t xml:space="preserve">Люковой </t>
  </si>
  <si>
    <t>Подземный механо-энергетический участок очистных и горно-подготовительных работ</t>
  </si>
  <si>
    <t xml:space="preserve">Машинист насосных установок </t>
  </si>
  <si>
    <t xml:space="preserve">Машинист погрузочной машины </t>
  </si>
  <si>
    <t>Подземный участок подготовительных работ</t>
  </si>
  <si>
    <t>Машинист подземных самоходных машин</t>
  </si>
  <si>
    <t>Участок энергетического обеспечения шахтной поверхности</t>
  </si>
  <si>
    <t xml:space="preserve">Слесарь дежурный и по ремонту оборудования </t>
  </si>
  <si>
    <t>Участок рудничных подъемов клетевых стволов</t>
  </si>
  <si>
    <t xml:space="preserve">Стволовой </t>
  </si>
  <si>
    <t>Подземный участок эксплуатации самоходного оборудования</t>
  </si>
  <si>
    <t xml:space="preserve">Токарь </t>
  </si>
  <si>
    <t>Электрогазосварщик</t>
  </si>
  <si>
    <t>Наличие удостоверения по профессии, опыт работы не менее 6 месяцев</t>
  </si>
  <si>
    <t xml:space="preserve">Электрослесарь дежурный и по ремонту оборудования </t>
  </si>
  <si>
    <t>Наличие удостоверения по профессии, наличие квалификационной группы допуска по электробезопасности не ниже IV до и выше 1000 В</t>
  </si>
  <si>
    <t>Участок скипового подъема №2</t>
  </si>
  <si>
    <t>Электрослесарь по обслуживанию и ремонту оборудования</t>
  </si>
  <si>
    <t>Подземный участок электроснабжения</t>
  </si>
  <si>
    <t>ИТОГО по руднику "Октябрьский" (рабочие):</t>
  </si>
  <si>
    <t>Рудник "Таймырский"</t>
  </si>
  <si>
    <t>Участок клетевого подъема и конвейерного транспорта №17</t>
  </si>
  <si>
    <t>Слесарь дежурный и по ремонту оборудования</t>
  </si>
  <si>
    <t>обращаться по телефону: 24-51-68; 
г. Норильск, р-н Талнах, основная площадка рудника "Таймырский", каб. 202;
Рынок труда НПР;
Возможно привлечение из других регионов РФ</t>
  </si>
  <si>
    <t>Участок клетевого подъема и конвейерного транспорта №30</t>
  </si>
  <si>
    <t>Слесарь по обслуживанию и ремонту оборудования</t>
  </si>
  <si>
    <t>Слесарь-сантехник</t>
  </si>
  <si>
    <t>Участок подъема главного вентиляционного ствола 7, главной вентиляционной установки</t>
  </si>
  <si>
    <t>Электрослесарь дежурный и по ремонту оборудования</t>
  </si>
  <si>
    <t>Участок электроснабжения шахтной поверхности и кранового хозяйства</t>
  </si>
  <si>
    <t>ИТОГО по руднику "Таймырский" (рабочие):</t>
  </si>
  <si>
    <t>Специализированное предприятие горной техники</t>
  </si>
  <si>
    <t>Подземный участок ремонта и сервисного обслуживания самоходного дизельного оборудования №2</t>
  </si>
  <si>
    <t>обращаться по телефону: 24-00-27; 
г. Норильск, р-н Талнах, промышленная площадка ТОФ, здание АБК-2 ТСШРТ, каб. 308;
Рынок труда НПР</t>
  </si>
  <si>
    <t>Подземный участок ремонта и сервисного обслуживания самоходного дизельного оборудования №1</t>
  </si>
  <si>
    <t>Подземный участок ремонта и сервисного обслуживания самоходного дизельного оборудования №4</t>
  </si>
  <si>
    <t>Подземный участок ремонта и сервисного обслуживания самоходного дизельного оборудования №6</t>
  </si>
  <si>
    <t xml:space="preserve">Электрогазосварщик </t>
  </si>
  <si>
    <t>ИТОГО по СПГТ (рабочие):</t>
  </si>
  <si>
    <t>Предприятие технологического бурения</t>
  </si>
  <si>
    <t>Хозяйственный участок</t>
  </si>
  <si>
    <t>Маляр</t>
  </si>
  <si>
    <t>односменная</t>
  </si>
  <si>
    <t>обращаться к Ляминой Полине Владимировне по тел. 25-13-37,
г. Норильск, р-н Талнах, промышленная площадка (Норильскгеология), 
Рынок труда НПР</t>
  </si>
  <si>
    <t>ИТОГО по ПТБ (рабочие):</t>
  </si>
  <si>
    <t>Талнахская обогатительная фабрика</t>
  </si>
  <si>
    <t>Дробильный цех</t>
  </si>
  <si>
    <t>Бункеровщик</t>
  </si>
  <si>
    <t>Отпуск за работу во вредных условиях труда, ЛПП</t>
  </si>
  <si>
    <t>обращаться по тел. 24-45-49;
часы приема 11-00 до 13-00 и с 15-00 до 16-00;
АБК ТОФ, 3 этаж, каб. 305;
Рынок труда НПР;
Возможен прием на первоначальное профессиональное обучение</t>
  </si>
  <si>
    <t>Дробильщик</t>
  </si>
  <si>
    <t>обращаться по тел. 24-45-49;
часы приема 11-00 до 13-00 и с 15-00 до 16-00;
АБК ТОФ, 3 этаж, каб. 305;
Рынок труда НПР</t>
  </si>
  <si>
    <t>Цех гидротехнических сооружений и гидротранспорта Участок складирования  металлосодержащих материалов</t>
  </si>
  <si>
    <t>Машинист землесосного плавучего несамоходного снаряда</t>
  </si>
  <si>
    <t>Измельчительно-флотационный цех</t>
  </si>
  <si>
    <t>Машинист насосных установок</t>
  </si>
  <si>
    <t>Оператор пульта управления</t>
  </si>
  <si>
    <t>Цех гидротехнических сооружений и гидротранспорта Участок складирования хвостов</t>
  </si>
  <si>
    <t xml:space="preserve">Регулировщик хвостового хозяйства </t>
  </si>
  <si>
    <t>Слесарь-ремонтник</t>
  </si>
  <si>
    <t>Цех гидротехнических сооружений и гидротранспорта Участок гидротранспорта 1</t>
  </si>
  <si>
    <t>Цех гидротехнических сооружений и гидротранспорта Участок транспортировки хвостов</t>
  </si>
  <si>
    <t>Стропальщик</t>
  </si>
  <si>
    <t>Отпуск за работу во вредных условиях труда</t>
  </si>
  <si>
    <t>Цех гидротехнических сооружений и гидротранспорта Участок гидротранспорта 3</t>
  </si>
  <si>
    <t>Цех гидротехнических сооружений и гидротранспорта</t>
  </si>
  <si>
    <t>Электромонтер по ремонту и обслуживанию электрооборудования</t>
  </si>
  <si>
    <t>Цех гидротехнических сооружений и гидротранспорта Участок гидротранспорта 2</t>
  </si>
  <si>
    <t>Электроэксплуатационный участок</t>
  </si>
  <si>
    <t>обращаться по тел. 24-45-49;
часы приема 11-00 до 13-00 и с 15-00 до 16-00;
АБК ТОФ, 3 этаж, каб. 305;
Рынок труда НПР;
Возможно привлечение из других регионов РФ</t>
  </si>
  <si>
    <t>ИТОГО по ТОФ (рабочие):</t>
  </si>
  <si>
    <t>Надеждинский металлургический завод имени Б.И. Колесникова</t>
  </si>
  <si>
    <t>Цех по производству элементарной серы №1 Гидрометаллургический участок Комплексная бригада №020501</t>
  </si>
  <si>
    <t>Аппаратчик-гидрометаллург</t>
  </si>
  <si>
    <t>обращаться по тел. 26-30-31, 26-31-99;
ЦБК НМЗ, каб. 312, 314; 
Рынок труда НПР</t>
  </si>
  <si>
    <t>Цех по производству элементарной серы №1 Участок по производству элементарной серы №1 Комплексная бригада №020101</t>
  </si>
  <si>
    <t>4</t>
  </si>
  <si>
    <t>Цех по производству элементарной серы №1 Участок по производству элементарной серы №2 Специализированная бригада №020201</t>
  </si>
  <si>
    <t>Цех по производству элементарной серы №1 Участок по производству элементарной серы №3 Комплексная бригада №020301</t>
  </si>
  <si>
    <t>Цех подготовки сырья и шихты Участок подготовки сырья и шихты №3 Комплексная бригада №060303</t>
  </si>
  <si>
    <t xml:space="preserve">Дробильщик </t>
  </si>
  <si>
    <t>Среднее (полное) общее образование, наличие свидетельства по профессии Дробильщик, Стропальщик, удостоверение на право управления грузоподъемными механизмами, управляемыми с пола, первую группу допуска по электробезопасности</t>
  </si>
  <si>
    <t>Плавильный цех №1 Плавильный участок №3 Специализированная бригада №030107</t>
  </si>
  <si>
    <t>Конвертерщик</t>
  </si>
  <si>
    <t>Кислородная станция Эксплуатационный участок Бригада машинистов компрессорных установок №160102</t>
  </si>
  <si>
    <t xml:space="preserve">Машинист компрессорных установок </t>
  </si>
  <si>
    <t>Отдел материально-технического снабжения Центральный склад</t>
  </si>
  <si>
    <t>Машинист крана (крановщик)</t>
  </si>
  <si>
    <t>Плавильный цех №1 Бригада по содержанию и обслуживанию оборудования №030303</t>
  </si>
  <si>
    <t>Цех обезвоживания и складирования концентратов Участок подготовки концентратов Технологическая бригада №070102</t>
  </si>
  <si>
    <t>Машинист насосных установок, занятый на перекачке шлама, пульпы, промпродуктов и реагентов</t>
  </si>
  <si>
    <t>Цех обезвоживания и складирования концентратов Участок подготовки концентратов Технологическая бригада №070103</t>
  </si>
  <si>
    <t>Плавильный цех №1 Плавильный участок №1 Комплексная бригада №040206</t>
  </si>
  <si>
    <t>Плавильщик</t>
  </si>
  <si>
    <t>Плавильный цех №1 Плавильный участок №2 Комплексная бригада №040311</t>
  </si>
  <si>
    <t xml:space="preserve">Слесарь-ремонтник </t>
  </si>
  <si>
    <t>Плавильный цех №1 Плавильный участок №2 Специализированная бригада №040312</t>
  </si>
  <si>
    <t>Кислородная станция Механослужба Комплексная бригада №160205</t>
  </si>
  <si>
    <t>Плавильный цех №1 Газовый участок</t>
  </si>
  <si>
    <t>Цех обезвоживания и складирования концентратов Участок гидротехнических сооружений и гидротранспорта Бригада по ремонту и обслуживанию технологического оборудования и систем гидротранспорта,хвостохранилища и пирротинохранилища №070301</t>
  </si>
  <si>
    <t>Цех по производству элементарной серы №1 Участок по производству элементарной серы №4 Специализированная бригада №020401</t>
  </si>
  <si>
    <t>Кислородная станция-1 Участок по ремонту технологического оборудования</t>
  </si>
  <si>
    <t>Цех обезвоживания и складирования концентратов Участок тепловодогазоснабжения и оборотного водоснабжения Комплексная бригада по ремонту и обслуживанию оборудования трубопроводов ТВГС№070205</t>
  </si>
  <si>
    <t>Цех обезвоживания и складирования концентратов Участок тепловодогазоснабжения и оборотного водоснабжения Комплексная бригада по ремонту и обслуживанию технологического оборудования и трубопроводов Западной и Северной систем №070206</t>
  </si>
  <si>
    <t>Цех хозяйственного обеспечения Участок содержания зданий и сооружений</t>
  </si>
  <si>
    <t>Столяр</t>
  </si>
  <si>
    <t>Плавильный цех №1 Плавильный участок №3 Комплексная бригада №030106</t>
  </si>
  <si>
    <t xml:space="preserve">Стропальщик, занятый на горячих участках работ </t>
  </si>
  <si>
    <t>3</t>
  </si>
  <si>
    <t>Плавильный цех №1 Плавильный участок №3 Комплексная бригада №030102</t>
  </si>
  <si>
    <t>временная 
до 31.12.2021</t>
  </si>
  <si>
    <t>Плавильный цех №1 Сушильный участок Комплексная бригада №040101</t>
  </si>
  <si>
    <t xml:space="preserve">Сушильщик </t>
  </si>
  <si>
    <t>постоянная</t>
  </si>
  <si>
    <t>Плавильный цех №1 Сушильный участок Комплексная бригада №040102</t>
  </si>
  <si>
    <t>Цех подготовки сырья и шихты Участок подготовки сырья и шихты №3 Специализированная бригада сушки сырья и шихты №060304</t>
  </si>
  <si>
    <t>Транспортерщик</t>
  </si>
  <si>
    <t>Плавильный цех №1 Участок пылеулавливания Комплексная бригада №041027</t>
  </si>
  <si>
    <t xml:space="preserve">Чистильщик, занятый на очистке пылеулавливающих устройств, печей, газоходов и колосников </t>
  </si>
  <si>
    <t>Цех обезвоживания и складирования концентратов Участок гидротехнических сооружений и гидротранспорта Бригада по ремонту и эксплуатации технологических трубопроводов №070309</t>
  </si>
  <si>
    <t>Электрогазосварщик, занятый на резке и ручной сварке</t>
  </si>
  <si>
    <t>Энергоцех Участок по ремонту и обслуживанию высоковольтных сетей и подстанций Специализированная бригада №100503</t>
  </si>
  <si>
    <t>Электромонтер по ремонту аппаратуры релейной защиты и автоматики</t>
  </si>
  <si>
    <t>Энергоцех Участок по ремонту и обслуживанию высоковольтных сетей и подстанций Специализированная бригада №100502</t>
  </si>
  <si>
    <t>Энергоцех Участок по обслуживанию энергооборудования цеха обезвоживания и складирования концентратов и общезаводских объектов Специализированная бригада №100302</t>
  </si>
  <si>
    <t>ИТОГО по НМЗ (рабочие):</t>
  </si>
  <si>
    <t>Медный завод</t>
  </si>
  <si>
    <t>Металлургический цех Электролизный участок</t>
  </si>
  <si>
    <t>Аппаратчик в производстве драгоценных металлов</t>
  </si>
  <si>
    <t>Наличие удостоверения по профессии, удостоверения по профессии Стропальщик, удостоверения на II квалификационную группу по электробезопасности</t>
  </si>
  <si>
    <t>обращаться по тел. 25-62-91;
г.Норильск, ул.Вокзальная, д.9, каб. 604; 
Рынок труда НПР</t>
  </si>
  <si>
    <t>Цех очистки и утилизации газов</t>
  </si>
  <si>
    <t>Аппаратчик синтеза</t>
  </si>
  <si>
    <t>Наличие удостоверения по профессии, удостоверения по профессии Стропальщик</t>
  </si>
  <si>
    <t>Металлургический цех Гидрометаллургический участок</t>
  </si>
  <si>
    <t xml:space="preserve">Аппаратчик-гидрометаллург </t>
  </si>
  <si>
    <t>Наличие удостоверения по профессии, удостоверения по профессии Стропальщик, свидетельства на право работы с грузоподъемными сооружениями (допуска при ремонте и управлении грузоподъемными машинами с пола)</t>
  </si>
  <si>
    <t>Металлургический цех Селеновый участок</t>
  </si>
  <si>
    <t>Наличие удостоверения по профессии, удостоверения по профессии Стропальщик, свидетельства на право работы с грузоподъемными сооружениями (допуска при ремонте и управлении грузоподъемными машинами с пола), свидетельства на право обслуживания оборудования (сосуды), работающего под давлением, свидетельства на право обслуживания трубопроводов пара и горячей воды</t>
  </si>
  <si>
    <t>Сушильный цех Сушильный участок</t>
  </si>
  <si>
    <t>Наличие удостоверения по профессии, удостоверения по профессии Стропальщик, свидетельства на право работы с грузоподъемными сооружениями (допуска при ремонте и управлении грузоподъемными машинами с пола), свидетельства на право обслуживания оборудования (сосуды), работающего под давлением, удостоверения на II квалификационную группу по электробезопасности</t>
  </si>
  <si>
    <t>Цех электролиза меди Электролизный участок №5</t>
  </si>
  <si>
    <t>Катодчик</t>
  </si>
  <si>
    <t>Плавильный цех Плавильный участок №2</t>
  </si>
  <si>
    <t>Наличие удостоверения по профессии, свидетельство на право обслуживания систем газораспределения и газопотребления</t>
  </si>
  <si>
    <t>Лаборант химического анализа</t>
  </si>
  <si>
    <t>Наличие удостоверения по профессии, удостоверения на II квалификационную группу по электробезопасности</t>
  </si>
  <si>
    <t>Машинист газодувных машин</t>
  </si>
  <si>
    <t>Машинист компрессорных установок</t>
  </si>
  <si>
    <t xml:space="preserve">Машинист крана (крановщик) </t>
  </si>
  <si>
    <t>Наличие удостоверения по профессии, удостоверения по профессии Стропальщик, свидетельства на право работы с грузоподъемными сооружениями (допуска при ремонте и управлении грузоподъемными машинами с пола), удостоверения на II квалификационную группу по электробезопасности</t>
  </si>
  <si>
    <t>Плавильный цех Участок подготовки сырья</t>
  </si>
  <si>
    <t>Плавильный цех Плавильный участок №3</t>
  </si>
  <si>
    <t xml:space="preserve">Машинист крана (крановщик), занятый на горячих участках работ </t>
  </si>
  <si>
    <t>Наличие удостоверения по профессии Машинист мостового крана, удостоверения на II квалификационную группу по электробезопасности</t>
  </si>
  <si>
    <t>Сушильный цех Участок фильтрации медного концентрата</t>
  </si>
  <si>
    <t>Металлургический цех Обжиговый участок</t>
  </si>
  <si>
    <t>Обжигальщик</t>
  </si>
  <si>
    <t>Металлургический цех Участок пылегазоулавливания</t>
  </si>
  <si>
    <t>Оператор по обслуживанию пылегазоулавливающих установок</t>
  </si>
  <si>
    <t>Наличие свидетельства по профессии</t>
  </si>
  <si>
    <t>Плавильный цех Участок пылеулавливания и газоочистки</t>
  </si>
  <si>
    <t>Наличие свидетельства по профессии, наличие удостоверения на право выполнения работ по профессии Стропальщик, свидетельства на право эксплуатации газопотребляющего оборудования, свидетельства на право работы с грузоподъемными сооружениями (допуска при ремонте и управлении грузоподъемными машинами с пола), удостоверения на II квалификационную группу по электробезопасности</t>
  </si>
  <si>
    <t>Металлургический цех Плавильный участок</t>
  </si>
  <si>
    <t>Плавильный цех Плавильный участок №1</t>
  </si>
  <si>
    <t>Разливщик цветных металлов и сплавов</t>
  </si>
  <si>
    <t>Наличие удостоверения по профессии, удостоверения по профессии Стропальщик, свидетельства на право работы с грузоподъемными сооружениями (допуска при ремонте и управлении грузоподъемными машинами с пола), допуск к эксплуатации оборудования продуктов разделения воздуха, допуск к эксплуатации газопотребляющего оборудования</t>
  </si>
  <si>
    <t>Цех очистки и утилизации газов Участок по обслуживанию механоэнергетического оборудования Комплексная бригада по обслуживанию технологического оборудования плавильного цеха и участка производства элементарной серы</t>
  </si>
  <si>
    <t>Цех электролиза меди Участок переработки металлосодержащих продуктов</t>
  </si>
  <si>
    <t>Наличие удостоверения по профессии, опыт работы</t>
  </si>
  <si>
    <t>Цех очистки и утилизации газов Участок по обслуживанию механоэнергетического оборудования Бригада по обслуживанию сетей тепловодоснабжения и насосных станций</t>
  </si>
  <si>
    <t>Цех электролиза меди Участок по обслуживанию технологического оборудования</t>
  </si>
  <si>
    <t>Участок хозяйственного обеспечения</t>
  </si>
  <si>
    <t>Цех очистки и утилизации газов Участок сернокислотного производства Бригада по ремонту технологического оборудования</t>
  </si>
  <si>
    <t>Составитель поездов</t>
  </si>
  <si>
    <t>временно
01.01.21-31.12.21</t>
  </si>
  <si>
    <t>Наличие удостоверения по профессии, свидетельства на право работы с грузоподъемными сооружениями (допуска при ремонте и управлении грузоподъемными машинами с пола), удостоверения на II квалификационную группу по электробезопасности</t>
  </si>
  <si>
    <t>обращаться по тел. 25-64-82, 25-60-83;
г.Норильск, ул.Вокзальная, д.9, каб. 202; 
Рынок труда НПР</t>
  </si>
  <si>
    <t>Электролизник водных растворов</t>
  </si>
  <si>
    <t>Наличие удостоверения по профессии, удостоверения по профессии Стропальщик,  удостоверения на II квалификационную группу по электробезопасности</t>
  </si>
  <si>
    <t>Цех электролиза меди Электролизный участок №2,3</t>
  </si>
  <si>
    <t>Цех электролиза меди Участок по обслуживанию механоэнергетического оборудования электролизных участков №1,2,3</t>
  </si>
  <si>
    <t>Наличие удостоверения по профессии, удостоверения на II квалификационную группу по электробезопасности, опыт работы</t>
  </si>
  <si>
    <t>ИТОГО по МЗ (рабочие):</t>
  </si>
  <si>
    <t>Предприятие технологического железнодорожного транспорта</t>
  </si>
  <si>
    <t>Служба механизации</t>
  </si>
  <si>
    <t>Машинист железнодорожно-строительных машин</t>
  </si>
  <si>
    <t>обращаться по тел. 25-26-56;
г.Норильск, ул.Вокзальная, д.8, каб.324;
Рынок труда НПР</t>
  </si>
  <si>
    <t>Цех подвижного состава</t>
  </si>
  <si>
    <t>Машинист тепловоза</t>
  </si>
  <si>
    <t>Среднее (полное) общее образование, свидетельство класса квалификации Машинист тепловоза и свидетельства на право управления тепловозом, наличие удостоверения о проверке знаний правил работы в электроустановках с записью о праве проведении специальных работ и отметкой о группе по электробезопасности не ниже 4</t>
  </si>
  <si>
    <t>Служба пути</t>
  </si>
  <si>
    <t xml:space="preserve">Монтер пути </t>
  </si>
  <si>
    <t>обращаться по тел. 25-26-56;
г.Норильск, ул.Вокзальная, д.8, каб.324;
Возможен прием на первоначальное профессиональное обучение;
Рынок труда НПР</t>
  </si>
  <si>
    <t>Осмотрщик-ремонтник вагонов</t>
  </si>
  <si>
    <t>Служба энергетического хозяйства</t>
  </si>
  <si>
    <t>временно</t>
  </si>
  <si>
    <t>Наличие удостоверения по профессии, прошедший проверку знаний по 2 группе электробезопасности</t>
  </si>
  <si>
    <t xml:space="preserve">Электромонтер по ремонту и обслуживанию электрооборудования </t>
  </si>
  <si>
    <t>Наличие удостоверения по профессии, опыт работы не менее 1 года</t>
  </si>
  <si>
    <t>Служба сигнализации и связи</t>
  </si>
  <si>
    <t>Электромонтер устройств сигнализации, централизации, блокировки</t>
  </si>
  <si>
    <t>Наличие удостоверения по профессии, удостоверение о проверку знаний правил работы в электроустановках с отметкой о III группе по электробезопасности,  удостоверение о допуске к работам на высоте</t>
  </si>
  <si>
    <t>ИТОГО по ПТЖТ (рабочие):</t>
  </si>
  <si>
    <t>Автотранспортное объединение "ЦАТК"</t>
  </si>
  <si>
    <t xml:space="preserve">Колонна №7 Участок большегрузного транспорта </t>
  </si>
  <si>
    <t>Водитель большегрузного автомобиля, занятый на транспортировке горной массы в технологических процессах с разрезов и рудников открытых работ</t>
  </si>
  <si>
    <t>Наличие водительского удостоверения категории С, удостоверения Тракториста-машиниста категории АIII, опыта работы по категории С не менее 5 лет</t>
  </si>
  <si>
    <t>обращаться по тел. 25-58-15;
г.Норильск, ул. Октябрьская, д. 55А, каб. 212;
Рынок труда НПР</t>
  </si>
  <si>
    <t>Колонна №3</t>
  </si>
  <si>
    <t>Водитель вездехода</t>
  </si>
  <si>
    <t>Наличие удостоверения тракториста-машиниста категории АII, свидетельство об обучении по профессии водитель внедорожных автотранспортных средств</t>
  </si>
  <si>
    <t>Колонна №5</t>
  </si>
  <si>
    <t>Водитель погрузчика</t>
  </si>
  <si>
    <t>Наличие удостоверения по профессии, наличие удостоверения тракториста-машиниста категории D</t>
  </si>
  <si>
    <t>Управление автомобильных дорог и снегоборьбы  Цех вспомогательного производства Участок строительно-дорожных машин</t>
  </si>
  <si>
    <t xml:space="preserve">Колонна №7 Участок механизации производства </t>
  </si>
  <si>
    <t xml:space="preserve">Машинист бульдозера, занятый в разрезах, карьере и на поверхности шахт и рудников </t>
  </si>
  <si>
    <t>Наличие удостоверения тракториста-машиниста категории Е, свидетельство об обучении по профессии машинист бульдозера 6 разряда</t>
  </si>
  <si>
    <t xml:space="preserve">Машинист дорожно-транспортных машин, занятый в разрезах, карьере и на поверхности шахт и рудников </t>
  </si>
  <si>
    <t>Наличие удостоверения тракториста-машиниста категории D, свидетельство об обучении по профессии машинист автогрейдера 6 разряда</t>
  </si>
  <si>
    <t>Машинист экскаватора</t>
  </si>
  <si>
    <t>Наличие удостоверения тракториста-машиниста категории Е, свидетельство об обучении по профессии машинист экскаватора 6 разряда</t>
  </si>
  <si>
    <t>Колонна №6</t>
  </si>
  <si>
    <t>Наличие свидетельства об обучении по профессии</t>
  </si>
  <si>
    <t>Служба главного механика</t>
  </si>
  <si>
    <t xml:space="preserve">Служба главного энергетика </t>
  </si>
  <si>
    <t>ИТОГО по АТО "ЦАТК" (рабочие):</t>
  </si>
  <si>
    <t>Предприятие по благоустройству территории</t>
  </si>
  <si>
    <t>Цех технологического транспорта Участок специализированного транспорта</t>
  </si>
  <si>
    <t>Водитель автомобилей всех типов и грузоподъемности</t>
  </si>
  <si>
    <t xml:space="preserve">Среднее (полное) образование, водительское удостоверение категории С, стаж работы по профессии </t>
  </si>
  <si>
    <t>обращаться по тел. 26-40-45;
г.Норильск, пл.Завенягина, д. 2, каб. 302;
Рынок труда НПР</t>
  </si>
  <si>
    <t>Цех технологического транспорта Участок дорожно-строительных машин</t>
  </si>
  <si>
    <t>6</t>
  </si>
  <si>
    <t>Среднее (полное) образование, наличие удостоверения Тракториста-машиниста категории А II, свидетельство об обучении по профессии водитель вездехода 6 разряда</t>
  </si>
  <si>
    <t>Среднее (полное) общее образование, наличие удостоверения по профессии, наличие удостоверения Тракториста-машиниста категории D</t>
  </si>
  <si>
    <t>Цех завершения производства Участок№2</t>
  </si>
  <si>
    <t>Газорезчик</t>
  </si>
  <si>
    <t>Среднее (полное) общее образование, наличие удостоверения по профессии, стаж работы по профессии</t>
  </si>
  <si>
    <t>Цех завершения производства Участок№3</t>
  </si>
  <si>
    <t>Цех завершения производства Участок№4</t>
  </si>
  <si>
    <t>Машинист бульдозера</t>
  </si>
  <si>
    <t>Среднее (полное) общее образование, наличие удостоверения по профессии, наличие удостоверения Тракториста-машиниста с правом управления самоходными машинами категории Е, индивидуальная карточка Тракториста-машиниста</t>
  </si>
  <si>
    <t>Машинист крана автомобильного</t>
  </si>
  <si>
    <t>8</t>
  </si>
  <si>
    <t>Среднее (полное) общее образование, наличие удостоверения по профессии, наличие водительского удостоверения категории С</t>
  </si>
  <si>
    <t>Среднее (полное) общее образование, наличие удостоверения по профессии, наличие водительского удостоверения категории Е</t>
  </si>
  <si>
    <t xml:space="preserve">Цех завершения производства Участок№1 </t>
  </si>
  <si>
    <t>Монтажник по монтажу стальных и железобетонных конструкций</t>
  </si>
  <si>
    <t>Цех завершения производства Участок№1</t>
  </si>
  <si>
    <t>Подсобный рабочий</t>
  </si>
  <si>
    <t>Среднее (полное) общее образование</t>
  </si>
  <si>
    <t>Отдел главного энергетика</t>
  </si>
  <si>
    <t>ИТОГО по ПБТ (рабочие):</t>
  </si>
  <si>
    <t>Предприятие "Единое складское хозяйство"</t>
  </si>
  <si>
    <t>Цех переработки металлолома и возвратных материально-технических ресурсов Участок по переработке лома черных металлов</t>
  </si>
  <si>
    <t>Среднее (полное) общее или начальное образование, наличие водительских прав категории "В", наличие удостоверения Водителя погрузчика и Тракториста-машиниста</t>
  </si>
  <si>
    <t>Отруск за работу во вредных условиях труда</t>
  </si>
  <si>
    <t>обращаться по тел. 26-90-97;
г.Норильск, ул. Октябрьская, д. 31, каб. 117;
Рынок труда НПР</t>
  </si>
  <si>
    <t>Стаж работы по профессии желателен</t>
  </si>
  <si>
    <t>Резчик металла на ножницах и прессах</t>
  </si>
  <si>
    <t>ИТОГО по ПЕСХ (рабочие):</t>
  </si>
  <si>
    <t>Центр геодинамической безопасности</t>
  </si>
  <si>
    <t>Подземный участок прогнозирования и предотвращения горных ударов рудника "Октябрьский"</t>
  </si>
  <si>
    <t>обращаться к Марысюк Валерию Петровичу по тел. 49-15-34;                                             
пром.площадка р-ка "Октябрьский",  2 эт. Приемная.  Возможно привлечение из других регионов РФ</t>
  </si>
  <si>
    <t>Центр оперативного реагирования и аварийно-спасательных работ Газоспасательная служба</t>
  </si>
  <si>
    <t>Наличие водительского удостоверения с разрешающими категориями B,C, СЕ или В,С,D или D или ВСЕ, стаж работы по профессии с квалификацией 3 класса не менее 3 лет</t>
  </si>
  <si>
    <t>Наличие удостоверения на право управления трэколом, снегоходом, квадроциклом</t>
  </si>
  <si>
    <t>обращаться к Лиходееву Дмитрию Борисовиу по тел. 35-34-16, 
г.Норильск, Вальковское шоссе, 1, кабинет 409 приемная; 
Рынок труда НПР</t>
  </si>
  <si>
    <t xml:space="preserve">Газоспасатель </t>
  </si>
  <si>
    <t>работы связанные с обслуживанием оборудования работающего под избыточным давлением 0,07 МПа Работы выполняемые спасателями с применением СИЗОД</t>
  </si>
  <si>
    <t>Среднее или высшее профессиональное образование (электротехническое), наличие удостоверения по профессии, наличие допуска оперативно-ремонтного персонала к работам на электроустановках выше 1000 В</t>
  </si>
  <si>
    <t>Наличие допуска работы на высоте</t>
  </si>
  <si>
    <t>Центр оперативного реагирования и аварийно-спасательных работ Управление пожарной безопасности</t>
  </si>
  <si>
    <t>Отряд пожарной охраны № 2</t>
  </si>
  <si>
    <t>Водитель автомобиля</t>
  </si>
  <si>
    <t>Наличие среднего (полного) общего образования, наличие водительского удостоверения с категорией C, стаж работы по профессии с квалификацией 3 класса не менее 3 лет</t>
  </si>
  <si>
    <t>Наличие удостоверения на право работы на транспортном средстве категории "С", оборудованным устройствами для подачи специальных световых и звуковых сигналов.</t>
  </si>
  <si>
    <t>Обращаться к Сергееву Сергею Юрьевичу, для записи на собеседование необходимо записаться у секретаря по телефону: 25-59-54.
г. Норильск, Октябрьская 15 А, кабинет 512, приемная; 
Рынок труда НПР</t>
  </si>
  <si>
    <t>Отряд пожарной охраны № 2 Отдельный пост</t>
  </si>
  <si>
    <t>ИТОГО по Управлению ЗФ (рабочие):</t>
  </si>
  <si>
    <t>ИТОГО по ЗФ (рабочие)</t>
  </si>
  <si>
    <t>РСС</t>
  </si>
  <si>
    <t>Механик</t>
  </si>
  <si>
    <t>Высшее профессиональное образование (специальность Электроэнергетика и электротехника в горной отросли, Электроснабжения в горной отросли, квалификация Горный инженер, опыт работы по специальности не менее 3 лет в горной отрасли. Наличие свидетельства об окончании курсового обучения по профессии Слесарь по обслуживанию и ремонту оборудования 4 разряда</t>
  </si>
  <si>
    <t>Электромеханик</t>
  </si>
  <si>
    <t>Высшее профессиональное образование (специальность Горные машины и оборудование, квалификация Горный инженер), опыт работы по специальности не менее 3 лет в горной отрасли. Наличие свидетельства об окончании курсового обучения по профессии Горнорабочий подземный 3 разряда</t>
  </si>
  <si>
    <t>Участок рудничных подъемов вспомогательных стволов</t>
  </si>
  <si>
    <t>Энергетик</t>
  </si>
  <si>
    <t>Высшее профессиональное образование (специальность Электроэнергетика и электротехника в горной отросли, Электроснабжение в горной отросли, квалификация Горный инженер), опыт работы по специальности не менее 3 лет в горной отрасли. Наличие свидетельства об окончании курсового обучения по профессии Электрослесарь по обслуживанию и ремонту оборудования 3 разряда</t>
  </si>
  <si>
    <t>ИТОГО по руднику "Октябрьский" (РСС):</t>
  </si>
  <si>
    <t>Подземный механо - энергетический участок</t>
  </si>
  <si>
    <t>Инженер по наладке и испытаниям</t>
  </si>
  <si>
    <t>Среднее или высшее профессиональное образование (специальность Горные машины и оборудование)</t>
  </si>
  <si>
    <t>Знание гидравлических и электрических схем</t>
  </si>
  <si>
    <t>обращаться по телефону: 24-00-27, 
г. Норильск, р-н Талнах, промышленная площадка ТОФ, здание АБК-2 ТСШРТ, каб. 308;
Рынок труда НПР
Возможно привлечение из других  регионов РФ</t>
  </si>
  <si>
    <t>ИТОГО по СПГТ (РСС):</t>
  </si>
  <si>
    <t>Отдел мониторинга гидротехнических сооружений</t>
  </si>
  <si>
    <t>Геодезист 1 категории</t>
  </si>
  <si>
    <t>Среднее или высшее профессиональное образование (по направлению деятельности), стаж работы по специальности при наличии среднего профессионального образования не менее 3 лет, при наличии высшего профессионального образования - не менее 1 года</t>
  </si>
  <si>
    <t>Гидрогеолог 1 категории</t>
  </si>
  <si>
    <t>Среднее или высшее профессиональное образование (специализация Гидрогеология, Инженерная геология), стаж работы по специальности на производстве не менее 3 лет</t>
  </si>
  <si>
    <t>Главный специалист</t>
  </si>
  <si>
    <t>Высшее профессиональное образование (специальность Обогащение полезных ископаемых, Гидротехническое строительство, Металлургические машины и оборудование, Промышленное и гражданское строительство, Электроэнергетика и электротехника), стаж работы по специальности на производстве не менее 5 лет</t>
  </si>
  <si>
    <t>Технический отдел</t>
  </si>
  <si>
    <t>Заместитель главного инженера по технологии</t>
  </si>
  <si>
    <t>Высшее профессиональное образование (специальность Обогащение полезных ископаемых), стаж работы по специальности на предприятиях цветной металлургии или обогащении руд не менее 5 лет</t>
  </si>
  <si>
    <t>Заместитель главного инженера по эксплуатации, промышленной и экологической безопасности гидротехнических сооружений</t>
  </si>
  <si>
    <t>Высшее профессиональное образование (специальность Гидротехническое строительство), стаж работы на объектах промышленной гидротехники не менее 5 лет</t>
  </si>
  <si>
    <t>Заместитель начальника цеха по оборудованию</t>
  </si>
  <si>
    <t>Среднее или высшее профессиональное образование (специализация Металлургические машины и оборудование), стаж работы по специальности на производстве не менее 3 лет</t>
  </si>
  <si>
    <t>Заместитель начальника цеха по технологии</t>
  </si>
  <si>
    <t xml:space="preserve">Среднее или высшее профессиональное образование (специальность Обогащение полезных ископаемых), стаж работы по специальности при наличии среднего профессионального образования - не менее 3 лет, стаж работы по специальности при наличии высшего образования - не менее 1 года </t>
  </si>
  <si>
    <t>Инженер (механик) 1 категории</t>
  </si>
  <si>
    <t>Отдел главного механика</t>
  </si>
  <si>
    <t>Инженер 1 категории</t>
  </si>
  <si>
    <t>Высшее профессиональное образование (специальность Обогащение полезных ископаемых, Гидротехническое строительство, Металлургические машины и оборудование, Промышленное и гражданское строительство, Электроэнергетика и электротехника, стаж работы по специальности на производстве не менее 3 лет</t>
  </si>
  <si>
    <t>Инженер по охране окружающей среды 1 категории</t>
  </si>
  <si>
    <t>Среднее или высшее профессиональное образование (специализация Экология), стаж работы по специальности на производстве в области охраны окружающей среды не менее 3 лет</t>
  </si>
  <si>
    <t>Отдел по техническому надзору</t>
  </si>
  <si>
    <t>Инженер по техническому надзору 1 категории</t>
  </si>
  <si>
    <t>Среднее или высшее профессиональное образование (специализация Промышленное и гражданское строительство), стаж работы по специальности на производстве при наличии среднего профессионального образования не менее 3 лет, при наличии высшего профессионального образования - не менее 1 года</t>
  </si>
  <si>
    <t>Служба автоматизации производства</t>
  </si>
  <si>
    <t>Инженер-электроник</t>
  </si>
  <si>
    <t>Среднее или высшее профессиональное образование (специальность Автоматизированные системы управления технологическими процессами, квалификация Инженер-программист, Инженер-схемотехник), стаж работы в должности инженера-электроника  не менее 2 лет</t>
  </si>
  <si>
    <t>Мастер по ремонту оборудования</t>
  </si>
  <si>
    <t>Среднее или высшее профессиональное образование (специализация Металлургические машины и оборудование), стаж работы по специальности на производстве при наличии среднего профессионального образования не менее 3 лет, при наличии высшего профессионального образования - не менее 1 года</t>
  </si>
  <si>
    <t>Начальник отдела</t>
  </si>
  <si>
    <t>Высшее профессиональное образование (специализация Гидротехническое строительство), стаж работы по специальности на производстве не менее 3 лет</t>
  </si>
  <si>
    <t>Дробильный цех Участок по обслуживанию и эксплуатации оборудования и сетей тепловодоснабжения, вентиляции и аспирации
Измельчительно-флотационный цех Участок по обслуживанию и эксплуатации оборудования и сетей тепловодоснабжения, вентиляции и аспирации</t>
  </si>
  <si>
    <t>Начальник участка</t>
  </si>
  <si>
    <t>Бюро по повышению эффективности производства</t>
  </si>
  <si>
    <t>Специалист 1 категории</t>
  </si>
  <si>
    <t>Высшее профессиональное образование (специальность Обогащение полезных ископаемых, Металлургия), стаж работы по специальности на производстве не менее 3 лет</t>
  </si>
  <si>
    <t>Среднее или высшее профессиональное образование (специальность Гидротехническое строительство), стаж работы по специальности при наличии среднего профессионального образования не менее 3 лет, при наличии высшего профессионального образования - не менее 2 лет</t>
  </si>
  <si>
    <t>Старший мастер по ремонту оборудования</t>
  </si>
  <si>
    <t>Старший сменный диспетчер</t>
  </si>
  <si>
    <t>Среднее или высшее профессиональное образование (специальность Электроснабжение), стаж работы по специальности на производстве в области эксплуатации энергетических установок не менее 3 лет</t>
  </si>
  <si>
    <t>ИТОГО по ТОФ (РСС):</t>
  </si>
  <si>
    <t>Ведущий специалист</t>
  </si>
  <si>
    <t>временно
до 31.12.2021</t>
  </si>
  <si>
    <t>Высшее профессиональное образование (специальность Строительство, Металлургические машины и оборудование, Электроэнергетика и электротехника)</t>
  </si>
  <si>
    <t>Отдел охраны окружающей среды</t>
  </si>
  <si>
    <t>Высшее профессиональное образование (специальность Экология и природопользование)</t>
  </si>
  <si>
    <t>Отдел по эксплуатационной надежности промышленных активов</t>
  </si>
  <si>
    <t>Высшее профессиональное образование (специальность Электроэнергетика и электротехника, Теплоэнергетика и теплотехника), стаж работы по специальности на производстве не менее 3 лет</t>
  </si>
  <si>
    <t>Высшее профессиональное образование (специальность Электроэнергетика и электротехника, Теплоэнергетика и теплотехника)</t>
  </si>
  <si>
    <t>Отдел автоматизации производства</t>
  </si>
  <si>
    <t>Инженер по автоматизации производственных процессов 1 категории</t>
  </si>
  <si>
    <t>Высшее профессиональное образование (специальность Автоматизация технологических процессов)</t>
  </si>
  <si>
    <t>Отдел автоматизированных систем управления</t>
  </si>
  <si>
    <t>Инженер-программист 1 категории</t>
  </si>
  <si>
    <t>Отдел по надзору за эксплуатацией зданий и сооружений</t>
  </si>
  <si>
    <t>Инженер-смотритель зданий и сооружений 1 категории</t>
  </si>
  <si>
    <t>Высшее профессиональное образование (специальность Строительство)</t>
  </si>
  <si>
    <t>Инженер-технолог 1 категории</t>
  </si>
  <si>
    <t>Высшее профессиональное образование (специальность Металлургия цветных металлов)</t>
  </si>
  <si>
    <t>Служба главного энергетика</t>
  </si>
  <si>
    <t>Инженер-энергетик 1 категории</t>
  </si>
  <si>
    <t>Плавильный цех №1 Плавильный участок №3</t>
  </si>
  <si>
    <t>Мастер</t>
  </si>
  <si>
    <t>Среднее или высшее профессиональное образование (специальность Металлургия, Металлургия цветных металлов), стаж работы по специальности на производстве не менее 3 лет</t>
  </si>
  <si>
    <t xml:space="preserve">Кислородная станция Механослужба   </t>
  </si>
  <si>
    <t>Среднее или высшее профессиональное образование (специальность Металлургические машины и оборудование), стаж работы по специальности на производстве при наличии среднего профессионального образования - не менее 3 лет, при наличии высшего профессионального образования - не менее 1 года</t>
  </si>
  <si>
    <t>Цех обезвоживания и складирования концентратов Участок тепловодогазоснабжения и оборотного водоснабжения</t>
  </si>
  <si>
    <t>Цех обезвоживания и складирования концентратов Участок гидротехнических сооружений и гидротранспорта</t>
  </si>
  <si>
    <t>Среднее или высшее профессиональное образование (специальность Гидротехнические сооружения,  Металлургические машины и оборудование), стаж работы по специальности на производстве не менее 3 лет</t>
  </si>
  <si>
    <t>Кислородная станция</t>
  </si>
  <si>
    <t>Высшее профессиональное образование (специальность Металлургические машины и оборудование), стаж работы по специальности на производстве не менее 3 лет</t>
  </si>
  <si>
    <t>Плавильный цех №1</t>
  </si>
  <si>
    <t>Механик цеха</t>
  </si>
  <si>
    <t>Высшее профессиональное образование (специальность Электроэнергетика и электротехника, Теплоэнергетика и теплотехника), стаж работы по специальности на руководящих должностях на производстве не менее 3 лет</t>
  </si>
  <si>
    <t>Энергоцех Участок по обслуживанию энергооборудования цеха по производству элементарной серы №1</t>
  </si>
  <si>
    <t>Высшее профессиональное образование (специальность Электроэнергетика и электротехника), стаж работы по специальности на производстве не менее 3 лет</t>
  </si>
  <si>
    <t>Сменный мастер</t>
  </si>
  <si>
    <t>Плавильный цех №1 Обжиговый участок</t>
  </si>
  <si>
    <t>Сменный технолог</t>
  </si>
  <si>
    <t>Среднее или высшее профессиональное образование (специальность Металлургия цветных металлов), стаж работы по специальности на производстве не менее 1 года</t>
  </si>
  <si>
    <t>Старший мастер</t>
  </si>
  <si>
    <t>Высшее профессиональное образование (специальность Металлургия, Металлургия цветных металлов), стаж работы по специальности на производстве не менее 5 лет</t>
  </si>
  <si>
    <t>Плавильный цех №1 Плавильный участок № 1</t>
  </si>
  <si>
    <t>Высшее профессиональное образование (специальность Металлургия цветных металлов), стаж работы по специальности на производстве не менее 5 лет</t>
  </si>
  <si>
    <t>ИТОГО по НМЗ (РСС):</t>
  </si>
  <si>
    <t>Сушильный цех</t>
  </si>
  <si>
    <t>Главный инженер</t>
  </si>
  <si>
    <t>Высшее профессиональное образование (специальность Металлургия цветных металлов), стаж работы по специальности в области металлургического производства не менее 3 лет</t>
  </si>
  <si>
    <t>Отдел автоматизированных систем управления производством</t>
  </si>
  <si>
    <t>Высшее профессиональное образование в области информационных технологий или автоматизации производства; стаж работы по специальности  не менее 3 лет, уверенный пользователь ПК, знание теорий и методов программирования, языки программирования, основы функционирования сетей передачи данных и операционных систем, методы анализа и автоматизации производственных процессов</t>
  </si>
  <si>
    <t xml:space="preserve">Отдел по эксплуатационной надежности промышленных активов
</t>
  </si>
  <si>
    <t xml:space="preserve">Высшее профессиональное образование (специальность Электроснабжение промышленных предприятий); стаж работы по специальности в должности РСС не менее 5 лет. Должен знать:
организацию ремонтного обслуживания основных производственных фондов, основ планирования, контроля и анализа исполнения бюджета в Группе компаний «Норильский никель; организацию и методическое обеспечение процессов по управлению эксплуатационной надежностью производственных активов; организацию работ по заключению договоров; знание программ SAP ERP, КАСУД
</t>
  </si>
  <si>
    <t>Заместитель главного инженера по развитию технологий</t>
  </si>
  <si>
    <t xml:space="preserve">Высшее профессиональное образование (техническое) в области развития современных технологий в металлургии (специальность Металлургия цветных металлов), стаж работы по специальности в области развития современных технологий в металлургии не менее 5 лет
</t>
  </si>
  <si>
    <t>Цех электролиза меди</t>
  </si>
  <si>
    <t>Заместитель начальника цеха по оборудования</t>
  </si>
  <si>
    <t>Высшее профессиональное образование (специальность Металлургические машины и оборудование), стаж работы по специальности не менее 5 лет</t>
  </si>
  <si>
    <t xml:space="preserve">Высшее профессиональное образование (специальность Металлургические машины и оборудование), стаж работы по специальности в должностях РСС не менее 3 лет. Должен знать: организацию ремонтного обслуживания основных производственных фондов, основ планирования, контроля и анализа исполнения бюджета в Группе компании «Норильский никель; знание программ SAP ERP, КАСУД
</t>
  </si>
  <si>
    <t>Высшее профессиональное образование (специальность Металлургические машины и оборудование), стаж работы по специальности в должности РСС не менее 5 лет. Должен знать: организацию ремонтного обслуживания основных производственных фондов, основ планирования, контроля и анализа исполнения бюджета в Группе компании «Норильский никель; знание программ SAP ERP, КАСУД</t>
  </si>
  <si>
    <t>Инженер по организации эксплуатации и ремонту зданий и сооружений 1 категории</t>
  </si>
  <si>
    <t>Высшее профессиональное образование (специальность Строительство и эксплуатация зданий и сооружений), стаж работы по специальности не менее 3 лет. Должен знать:                                                              директивные и распорядительные документы, методические и нормативные материалы в области ремонтов зданий и сооружений; системы ППР на предприятиях цветной металлургии;
технологии и организации производства; технические особенности металлургического оборудования</t>
  </si>
  <si>
    <t>временно
по 31.12.2021</t>
  </si>
  <si>
    <t>Высшее профессиональное образование (специальность Металлургия цветных металлов), наличие стажа работы по специальности в металлургии не менее 3 лет. Должен знать: порядок обеспечения координации и проведения заявочной кампании по номенклатуре отдела; расчет нормативов металлосодержащих продуктов, производственных мощностей; порядок разработки технических заданий на МТР и оборудование; сопровождение и загрузку потребностей в АСУ МТР SAP ERP</t>
  </si>
  <si>
    <t xml:space="preserve">Отдел автоматизированных систем управления технологическими процессами </t>
  </si>
  <si>
    <t>Инженер-электроник 1 категории</t>
  </si>
  <si>
    <t>Высшее профессиональное образование в сфере автоматизации технологических процессов и производств, стаж работы по специальности не менее 3 лет. Знания в области настройки и программирования контроллеров производства  Rockwell Automation, GE Fanuc, Siemens; знания в области настройки и программирования SCADA систем; знания основных принципов работы КИП и оборудования в составе АСУТП; знания принципов работы промышленных сетей и протоколов (Modbus, ControlNet); умение разрабатывать техническую/эксплуатационную документацию</t>
  </si>
  <si>
    <t>Среднее или высшее профессиональное образование (специальность Электроснабжение промышленных предприятий), стаж работы по специальности в области энергетики на предприятиях цветной металлургии при наличии среднего профессионального образования не менее 3 лет, при наличии высшего профессионального образования - без предъявления требований к стажу работы</t>
  </si>
  <si>
    <t>Металлургический цех</t>
  </si>
  <si>
    <t>Высшее профессиональное образование (специальность Металлургия цветных металлов), наличие стажа работы по специальности в области металлургического производства не менее 3 лет</t>
  </si>
  <si>
    <t>Плавильный цех Участок подготовки производства</t>
  </si>
  <si>
    <t>Высшее профессиональное образование (специальность Металлургия цветных металлов), наличие стажа работы по специальности на предприятиях ЗФ не менее 3 лет</t>
  </si>
  <si>
    <t>Цех очистки и утилизации газов Участок очистки промышленных растворов</t>
  </si>
  <si>
    <t>Высшее профессиональное образование (специальность Металлургия цветных металлов), наличие стажа работы по специальности на производстве не менее 3 лет</t>
  </si>
  <si>
    <t>Цех очистки и утилизации газов Участок сернокислотного производства</t>
  </si>
  <si>
    <t>Высшее профессиональное образование (специальность Металлургия цветных металлов), наличие стажа работы по специальности в области металлургического производства не менее 1 года</t>
  </si>
  <si>
    <t>Высшее профессиональное образование (специальность Металлургические машины и оборудование), стаж работы по специальности на инженерно-технических и руководящих должностях в подразделениях ЗФ не менее 5 лет</t>
  </si>
  <si>
    <t>Цех очистки и утилизации газов Участок по обслуживанию механоэнергетического оборудования</t>
  </si>
  <si>
    <t>Мастер участка</t>
  </si>
  <si>
    <t>Высшее профессиональное образование (специальность Металлургические машины и оборудование), стаж работы по специальности на инженерно-технических должностях в области металлургического производства не менее 3 лет</t>
  </si>
  <si>
    <t>Среднее или высшее профессиональное образование (специальность Металлургия цветных металлов), стаж работы по специальности в области металлургического производства при наличии среднего профессионального образования не менее 5 лет, при наличии высшего профессионального образования - не менее 3 года</t>
  </si>
  <si>
    <t>Среднее или высшее профессиональное образование (специальность Металлургия цветных металлов), стаж работы по специальности на предприятиях ЗФ при наличии среднего профессионального образования не менее 3 лет, при наличии высшего профессионального образования - не менее 1 года</t>
  </si>
  <si>
    <t>Цех очистки и утилизации газов Участок производства элементарной серы</t>
  </si>
  <si>
    <t>Высшее профессиональное образование (специальность Металлургия цветных металлов), стаж работы по специальности в области металлургического производства не менее 1 года</t>
  </si>
  <si>
    <t xml:space="preserve">Плавильный цех </t>
  </si>
  <si>
    <t>Среднее или высшее профессиональное образование (специальность Металлургические машины и оборудование), стаж работы по специальности на предприятиях ЗФ по направлению работ, связанных с проведением ремонтов подъемно-транспортного оборудования, при наличии среднего профессионального образования не менее 5 лет, при наличии высшего профессионального образования - не менее 3 лет</t>
  </si>
  <si>
    <t>Высшее профессиональное образование (специальность Металлургические машины и оборудование), стаж работы по специальности на предприятиях ЗФ по техническому обслуживанию механотехнологического оборудования не менее 3 лет</t>
  </si>
  <si>
    <t>Высшее профессиональное образование (специальность Металлургические машины и оборудование), стаж работы по специальности на предприятиях ЗФ на инженерно-технических и руководящих должностях не менее 5 лет</t>
  </si>
  <si>
    <t>Цех электролиза меди Участок по обслуживанию механоэнергетического оборудования</t>
  </si>
  <si>
    <t>Среднее или высшее профессиональное образование (специальность Металлургические машины и оборудование), стаж работы по специальности не менее 3 лет</t>
  </si>
  <si>
    <t>Среднее или высшее профессиональное образование (электротехнического; теплотехнического профиля), наличие IV или V группы по электробезопасности; наличие стажа работы по специальности не менее 3 лет и опыта работы по организации и обслуживанию действующих электроустановок или теплотехнического оборудования потребителей; профессионально-квалификационные требования: знание правил устройства электроустановок, правил технической эксплуатации электроустановок потребителей; правил работы с персоналом в организациях электроэнергетики РФ, правил и норм охраны труда и промышленной безопасности, правил противопожарной защиты, знание правил техники безопасности при эксплуатации теплопотребляющих установок и тепловых сетей потребителей, знание порядка производства работ в электроустановках, на тепломеханическом оборудовании</t>
  </si>
  <si>
    <t>Старший технолог</t>
  </si>
  <si>
    <t>Высшее профессиональное образование (специальность Металлургия цветных металлов), стаж работы по специальности не менее 3 лет. Должен знать: технологию и организацию производства; технические особенности оборудования; средства и системы автоматического регулирования и контроля производства; правила эксплуатации средств вычислительной техники</t>
  </si>
  <si>
    <t>Старший энергетик цеха</t>
  </si>
  <si>
    <t>Высшее профессиональное образование (специальность Электроснабжение промышленных предприятий), стаж работы по специальности на предприятиях ЗФ на инженерно-технических должностях не менее 5 лет</t>
  </si>
  <si>
    <t>Высшее профессиональное образование (специальность Электроснабжение промышленных предприятий), стаж работы по специальности на предприятиях ЗФ на инженерно-технических и руководящих должностях не менее 5 лет, наличие аттестации в установленном порядке по необходимым в своей деятельности областям</t>
  </si>
  <si>
    <t>ИТОГО по МЗ (РСС):</t>
  </si>
  <si>
    <t>Цех завершения производства Участок № 2 (р-он Центральный)</t>
  </si>
  <si>
    <t>Среднее или высшее профессиональное (техническое) образование (специальность Строительство), стаж работы в строительной отрасли не менее 1 года</t>
  </si>
  <si>
    <t>Цех завершения производства Участок №3 (р-он Талнах)</t>
  </si>
  <si>
    <t>ИТОГО по ПБТ (РСС):</t>
  </si>
  <si>
    <t>Главный информационно вычислительный центр</t>
  </si>
  <si>
    <t>Отдел автоматизации производственных задач</t>
  </si>
  <si>
    <t>Ведущий инженер-программист</t>
  </si>
  <si>
    <t xml:space="preserve">Высшее профессиональное (техническое или инженерно-экономическое) образование. Стаж работы по специальности на инженерных должностях не менее 3 лет, имеющие опыт работы в области информационных технологий. Знание законодательных и нормативных документов в области информационных технологий, современных информационных технологий, офисных программных пакетов
</t>
  </si>
  <si>
    <t>Опыт разработки информационных систем</t>
  </si>
  <si>
    <t>обращаться по тел. 25-39-45 к Кравцу Никите Николаевичу;
г.Норильск, Ленинский 8-а, ГИВЦ, каб.502;
Рынок труда НПР</t>
  </si>
  <si>
    <t>Высшее профессиональное образование в области информационных технологий, стаж работы в области автоматизации не менее 3 лет. Знание основ web-программирования (HTML, CSS, JavaScript, VBScript), опыт в данной области; знание SQL и опыт написания сложных запросов/процедур; опыт разработки структур баз данных и прикладного ПО в объектно-ориентированных средах разработки (Delphi 7, Visual Basic 6, Visual Studio 2010, С#)</t>
  </si>
  <si>
    <t xml:space="preserve">Приветствуется: опыт применения технологии AJAX приветствуется; опыт разработки под СУБД Oracle;  опыт использования программных средств моделирования структур баз данных (ERWin, MS Visio)
</t>
  </si>
  <si>
    <t>обращаться по тел.  8-913-498-59-41 к Канашиной Ольге Владимировне;
г.Норильск, ул. Красноярская, д. 4А, ГИВЦ, каб.203;
Рынок труда НПР;
Возможно привлечение из других регионов РФ</t>
  </si>
  <si>
    <t>Среднее или высшее профессиональное (техническое или инженерно-экономическое) образование (в сфере информационных технологий), стаж работы по специальности (в области информационных технологий) менее 1 года. Знание законодательных и нормативных документов в области информационных технологий, современных информационных технологий, офисных программных пакетов</t>
  </si>
  <si>
    <t>обращаться по тел. 253945 к Кравцу Никите Николаевичу;
г.Норильск, Ленинский 8-а, ГИВЦ, каб.502;
Рынок труда НПР</t>
  </si>
  <si>
    <t>ИТОГО по ГИВЦ (РСС):</t>
  </si>
  <si>
    <t xml:space="preserve">Среднее или высшее профессиональное (техническое) образование. Стаж работы в газовзрывоопасных цехах или профессиональных аварийно-спасательных формированиях при наличии среднего профессионального образования - не менее 3 лет, при наличии высшего профессионального образования - не менее 1 года </t>
  </si>
  <si>
    <t>Работы связанные с обслуживанием оборудования работающего под избыточным давлением 0,07 МПа Работы выполняемые спасателями с применением СИЗОД</t>
  </si>
  <si>
    <t>Отряд пожарной охраны № 1</t>
  </si>
  <si>
    <t>Среднее или высшее профессиональное образование (техническое, экологическое, в области пожарной безопасности, промышленной безопасности и охраны труда), стаж работы по пожарно-техническому профилю не менее 1 года. Должен знать конструктивные, объемно-планировочные особенности зданий и сооружений и их пожарную опасность; пожарную опасность технологических процессов производства и технологического оборудования; показатели пожарной опасности применяемых веществ и материалов, технические характеристики и правила эксплуатации СПС, УПА, СОУЭ, ОПС, систем противодымной вентиляции, систем противопожарного водоснабжения, первичных средств пожаротушения</t>
  </si>
  <si>
    <t>обращаться к Сергееву Сергею Юрьевичу по тел. 25-59-54, 
Иващенко Вячеславу Валерьевичу по тел. 25-59-56;
г.Норильск, Октябрьская 15 А, кабинет 512 приемная; 
Рынок труда НПР</t>
  </si>
  <si>
    <t>Отряд пожарной охраны № 3</t>
  </si>
  <si>
    <t>Отдел противопожарной профилактики</t>
  </si>
  <si>
    <t>Среднее или высшее профессиональное образование (техническое, экологическое, в области пожарной безопасности, промышленной безопасности и охраны труда), стаж работы по пожарно-техническому профилю не менее 1 года. Должен знать конструктивные, объемно-планировочные особенности зданий и сооружений, пожарную опасность технологических процессов производства и технологического оборудования, пожарно-технические характеристики строительных и отделочных материалов, применяемых на объектах веществ и материалов, характеристики и правила эксплуатации систем пожарной сигнализации, установок пожаротушения автоматических, систем оповещения и управления эвакуацией людей при пожаре, систем противодымной защиты, систем противопожарного водоснабжения, огнепреградительных устройств, правила применения средств огнезащиты</t>
  </si>
  <si>
    <t>Центр по надзору за гидротехническими сооружениями</t>
  </si>
  <si>
    <t>Высшее профессиональное образование (квалификация Инженер-гидротехник, Инженер-гидролог, Геодезист, Геофизик, Маркшейдер). Должен знать действующие инструкции, методики построения депрессионных кривых; методы обработки и систематизации  гидрогеологической информации; ведения полевых и камеральных геологических и геодезических работ; правила оформления и представления отчетной документации; основные правила охраны труда и промышленной безопасности при работах на воде и на  полевых работах, и производственной санитарии</t>
  </si>
  <si>
    <t>обращаться по тел. 26-01-09, 8-913-494-28-87 к Лихаревой Надежде Александровне;
г.Норильск, пл.Завенягина, д.2А, кабинет 202;
Рынок труда НПР</t>
  </si>
  <si>
    <t>ИТОГО по Управлению ЗФ (РСС):</t>
  </si>
  <si>
    <t>ИТОГО по ЗФ (РСС)</t>
  </si>
  <si>
    <t>ИТОГО по ЗФ (рабочие + РСС)</t>
  </si>
  <si>
    <t>Директор Центра кадрового сопровождения ЗФ ПАО "ГМК "Норильский никель"       ___________________________ Н.М. Варницына</t>
  </si>
  <si>
    <t>Волощенко Марианна Владимировна</t>
  </si>
  <si>
    <t>25-57-14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</si>
</sst>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0" x14ac:knownFonts="1">
    <font>
      <sz val="10"/>
      <color theme="1"/>
      <name val="Tahoma"/>
      <family val="2"/>
      <charset val="204"/>
    </font>
    <font>
      <b/>
      <sz val="13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name val="Times New Roman"/>
      <family val="1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3" fontId="3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top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/>
    <xf numFmtId="0" fontId="3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st-org.com/list?okved2=24.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2"/>
  <sheetViews>
    <sheetView showZeros="0" tabSelected="1" view="pageBreakPreview" zoomScale="60" zoomScaleNormal="70" workbookViewId="0">
      <selection activeCell="D12" sqref="D12"/>
    </sheetView>
  </sheetViews>
  <sheetFormatPr defaultColWidth="9.140625" defaultRowHeight="15" outlineLevelRow="1" outlineLevelCol="1" x14ac:dyDescent="0.2"/>
  <cols>
    <col min="1" max="1" width="6.85546875" style="3" customWidth="1"/>
    <col min="2" max="2" width="38.28515625" style="44" customWidth="1"/>
    <col min="3" max="3" width="38" style="44" customWidth="1"/>
    <col min="4" max="4" width="31.140625" style="44" customWidth="1"/>
    <col min="5" max="5" width="11.7109375" style="14" customWidth="1"/>
    <col min="6" max="7" width="8.28515625" style="14" customWidth="1"/>
    <col min="8" max="8" width="8" style="14" customWidth="1"/>
    <col min="9" max="9" width="20.85546875" style="14" customWidth="1"/>
    <col min="10" max="10" width="17.28515625" style="45" customWidth="1"/>
    <col min="11" max="11" width="19.7109375" style="14" customWidth="1"/>
    <col min="12" max="12" width="8.28515625" style="46" customWidth="1"/>
    <col min="13" max="13" width="9.28515625" style="46" customWidth="1"/>
    <col min="14" max="14" width="47" style="44" customWidth="1"/>
    <col min="15" max="15" width="25.28515625" style="44" customWidth="1"/>
    <col min="16" max="16" width="24.28515625" style="44" customWidth="1"/>
    <col min="17" max="17" width="35.28515625" style="48" customWidth="1"/>
    <col min="18" max="18" width="12" style="48" customWidth="1"/>
    <col min="19" max="19" width="27" style="12" customWidth="1" outlineLevel="1"/>
    <col min="20" max="16384" width="9.140625" style="12"/>
  </cols>
  <sheetData>
    <row r="1" spans="1:19" s="2" customFormat="1" ht="16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6.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s="7" customFormat="1" outlineLevel="1" x14ac:dyDescent="0.2">
      <c r="A4" s="5"/>
      <c r="B4" s="6" t="s">
        <v>2</v>
      </c>
      <c r="D4" s="8" t="s">
        <v>3</v>
      </c>
      <c r="E4" s="8"/>
      <c r="F4" s="8"/>
      <c r="G4" s="8"/>
      <c r="H4" s="9"/>
      <c r="I4" s="9"/>
      <c r="L4" s="4"/>
      <c r="M4" s="4"/>
      <c r="N4" s="4"/>
      <c r="O4" s="4"/>
    </row>
    <row r="5" spans="1:19" s="7" customFormat="1" outlineLevel="1" x14ac:dyDescent="0.2">
      <c r="A5" s="5"/>
      <c r="B5" s="6" t="s">
        <v>4</v>
      </c>
      <c r="C5" s="8"/>
      <c r="D5" s="8" t="s">
        <v>5</v>
      </c>
      <c r="E5" s="8"/>
      <c r="F5" s="8"/>
      <c r="G5" s="8"/>
      <c r="H5" s="9"/>
      <c r="I5" s="9"/>
      <c r="L5" s="4"/>
      <c r="M5" s="4"/>
      <c r="N5" s="4"/>
      <c r="O5" s="4"/>
    </row>
    <row r="6" spans="1:19" s="7" customFormat="1" outlineLevel="1" x14ac:dyDescent="0.2">
      <c r="A6" s="5"/>
      <c r="B6" s="6" t="s">
        <v>6</v>
      </c>
      <c r="C6" s="8"/>
      <c r="D6" s="8" t="s">
        <v>7</v>
      </c>
      <c r="E6" s="8"/>
      <c r="F6" s="8"/>
      <c r="G6" s="8"/>
      <c r="H6" s="9"/>
      <c r="I6" s="9"/>
      <c r="L6" s="4"/>
      <c r="M6" s="4"/>
      <c r="N6" s="4"/>
      <c r="O6" s="4"/>
    </row>
    <row r="7" spans="1:19" s="7" customFormat="1" outlineLevel="1" x14ac:dyDescent="0.2">
      <c r="A7" s="5"/>
      <c r="B7" s="6" t="s">
        <v>8</v>
      </c>
      <c r="C7" s="8"/>
      <c r="D7" s="8" t="s">
        <v>9</v>
      </c>
      <c r="E7" s="8"/>
      <c r="F7" s="8"/>
      <c r="G7" s="8"/>
      <c r="H7" s="9"/>
      <c r="I7" s="9"/>
      <c r="L7" s="4"/>
      <c r="M7" s="4"/>
      <c r="N7" s="4"/>
      <c r="O7" s="4"/>
    </row>
    <row r="8" spans="1:19" s="7" customFormat="1" outlineLevel="1" x14ac:dyDescent="0.2">
      <c r="A8" s="5"/>
      <c r="B8" s="6" t="s">
        <v>10</v>
      </c>
      <c r="C8" s="8"/>
      <c r="D8" s="8" t="s">
        <v>11</v>
      </c>
      <c r="E8" s="8"/>
      <c r="F8" s="8"/>
      <c r="G8" s="8"/>
      <c r="H8" s="9"/>
      <c r="I8" s="9"/>
      <c r="L8" s="4"/>
      <c r="M8" s="4"/>
      <c r="N8" s="4"/>
      <c r="O8" s="4"/>
    </row>
    <row r="9" spans="1:19" s="7" customFormat="1" outlineLevel="1" x14ac:dyDescent="0.2">
      <c r="A9" s="5"/>
      <c r="B9" s="6" t="s">
        <v>12</v>
      </c>
      <c r="C9" s="8"/>
      <c r="D9" s="8"/>
      <c r="E9" s="8"/>
      <c r="F9" s="8"/>
      <c r="G9" s="8"/>
      <c r="H9" s="9"/>
      <c r="I9" s="9"/>
      <c r="L9" s="4"/>
      <c r="M9" s="4"/>
      <c r="N9" s="4"/>
      <c r="O9" s="4"/>
    </row>
    <row r="10" spans="1:19" s="7" customFormat="1" outlineLevel="1" x14ac:dyDescent="0.2">
      <c r="A10" s="5"/>
      <c r="B10" s="6" t="s">
        <v>13</v>
      </c>
      <c r="C10" s="8"/>
      <c r="D10" s="8" t="s">
        <v>14</v>
      </c>
      <c r="E10" s="8"/>
      <c r="F10" s="8"/>
      <c r="G10" s="8"/>
      <c r="H10" s="9"/>
      <c r="I10" s="9"/>
      <c r="L10" s="4"/>
      <c r="M10" s="4"/>
      <c r="N10" s="4"/>
      <c r="O10" s="4"/>
    </row>
    <row r="11" spans="1:19" s="7" customFormat="1" outlineLevel="1" x14ac:dyDescent="0.2">
      <c r="A11" s="5"/>
      <c r="B11" s="6" t="s">
        <v>15</v>
      </c>
      <c r="C11" s="8"/>
      <c r="D11" s="8" t="s">
        <v>16</v>
      </c>
      <c r="E11" s="8"/>
      <c r="F11" s="8"/>
      <c r="G11" s="8"/>
      <c r="H11" s="9"/>
      <c r="I11" s="9"/>
      <c r="L11" s="4"/>
      <c r="M11" s="4"/>
      <c r="N11" s="4"/>
      <c r="O11" s="4"/>
    </row>
    <row r="12" spans="1:19" s="7" customFormat="1" outlineLevel="1" x14ac:dyDescent="0.2">
      <c r="A12" s="5"/>
      <c r="B12" s="6" t="s">
        <v>17</v>
      </c>
      <c r="C12" s="8"/>
      <c r="D12" s="10">
        <v>19385</v>
      </c>
      <c r="E12" s="8"/>
      <c r="F12" s="8"/>
      <c r="G12" s="8"/>
      <c r="H12" s="9"/>
      <c r="I12" s="9"/>
      <c r="L12" s="4"/>
      <c r="M12" s="4"/>
      <c r="N12" s="4"/>
      <c r="O12" s="4"/>
    </row>
    <row r="13" spans="1:19" s="7" customFormat="1" outlineLevel="1" x14ac:dyDescent="0.2">
      <c r="A13" s="5"/>
      <c r="B13" s="6" t="s">
        <v>18</v>
      </c>
      <c r="C13" s="8"/>
      <c r="D13" s="8" t="s">
        <v>19</v>
      </c>
      <c r="E13" s="8"/>
      <c r="F13" s="8"/>
      <c r="G13" s="8"/>
      <c r="H13" s="9"/>
      <c r="I13" s="9"/>
      <c r="L13" s="4"/>
      <c r="M13" s="4"/>
      <c r="N13" s="4"/>
      <c r="O13" s="4"/>
    </row>
    <row r="14" spans="1:19" s="7" customFormat="1" outlineLevel="1" x14ac:dyDescent="0.2">
      <c r="A14" s="5"/>
      <c r="B14" s="6" t="s">
        <v>20</v>
      </c>
      <c r="C14" s="8"/>
      <c r="D14" s="8" t="s">
        <v>21</v>
      </c>
      <c r="E14" s="8"/>
      <c r="F14" s="8"/>
      <c r="G14" s="8"/>
      <c r="H14" s="9"/>
      <c r="I14" s="9"/>
      <c r="L14" s="4"/>
      <c r="M14" s="4"/>
      <c r="N14" s="4"/>
      <c r="O14" s="4"/>
    </row>
    <row r="15" spans="1:19" s="7" customFormat="1" outlineLevel="1" x14ac:dyDescent="0.2">
      <c r="A15" s="5"/>
      <c r="B15" s="6" t="s">
        <v>22</v>
      </c>
      <c r="C15" s="8"/>
      <c r="D15" s="8"/>
      <c r="E15" s="8"/>
      <c r="F15" s="8"/>
      <c r="G15" s="8"/>
      <c r="H15" s="9"/>
      <c r="I15" s="9"/>
      <c r="L15" s="4"/>
      <c r="M15" s="4"/>
      <c r="N15" s="4"/>
      <c r="O15" s="4"/>
    </row>
    <row r="16" spans="1:19" ht="18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21" s="14" customFormat="1" x14ac:dyDescent="0.2">
      <c r="A17" s="13" t="s">
        <v>23</v>
      </c>
      <c r="B17" s="13" t="s">
        <v>24</v>
      </c>
      <c r="C17" s="13" t="s">
        <v>25</v>
      </c>
      <c r="D17" s="13" t="s">
        <v>26</v>
      </c>
      <c r="E17" s="13" t="s">
        <v>27</v>
      </c>
      <c r="F17" s="13" t="s">
        <v>28</v>
      </c>
      <c r="G17" s="13"/>
      <c r="H17" s="13"/>
      <c r="I17" s="13" t="s">
        <v>29</v>
      </c>
      <c r="J17" s="13" t="s">
        <v>30</v>
      </c>
      <c r="K17" s="13" t="s">
        <v>31</v>
      </c>
      <c r="L17" s="13"/>
      <c r="M17" s="13"/>
      <c r="N17" s="13" t="s">
        <v>32</v>
      </c>
      <c r="O17" s="13" t="s">
        <v>33</v>
      </c>
      <c r="P17" s="13" t="s">
        <v>34</v>
      </c>
      <c r="Q17" s="13" t="s">
        <v>35</v>
      </c>
      <c r="R17" s="13" t="s">
        <v>36</v>
      </c>
      <c r="S17" s="13" t="s">
        <v>37</v>
      </c>
    </row>
    <row r="18" spans="1:21" s="14" customFormat="1" ht="75" x14ac:dyDescent="0.2">
      <c r="A18" s="13"/>
      <c r="B18" s="13"/>
      <c r="C18" s="13"/>
      <c r="D18" s="13"/>
      <c r="E18" s="13"/>
      <c r="F18" s="15" t="s">
        <v>38</v>
      </c>
      <c r="G18" s="16" t="s">
        <v>39</v>
      </c>
      <c r="H18" s="15" t="s">
        <v>40</v>
      </c>
      <c r="I18" s="13"/>
      <c r="J18" s="13"/>
      <c r="K18" s="15" t="s">
        <v>41</v>
      </c>
      <c r="L18" s="17" t="s">
        <v>42</v>
      </c>
      <c r="M18" s="17" t="s">
        <v>43</v>
      </c>
      <c r="N18" s="13"/>
      <c r="O18" s="13"/>
      <c r="P18" s="13"/>
      <c r="Q18" s="13"/>
      <c r="R18" s="13"/>
      <c r="S18" s="13"/>
    </row>
    <row r="19" spans="1:21" s="20" customFormat="1" ht="12.75" x14ac:dyDescent="0.2">
      <c r="A19" s="18">
        <v>1</v>
      </c>
      <c r="B19" s="19">
        <v>2</v>
      </c>
      <c r="C19" s="18">
        <v>3</v>
      </c>
      <c r="D19" s="19">
        <v>4</v>
      </c>
      <c r="E19" s="18">
        <v>5</v>
      </c>
      <c r="F19" s="19">
        <v>6</v>
      </c>
      <c r="G19" s="18">
        <v>7</v>
      </c>
      <c r="H19" s="19">
        <v>8</v>
      </c>
      <c r="I19" s="18">
        <v>9</v>
      </c>
      <c r="J19" s="19">
        <v>10</v>
      </c>
      <c r="K19" s="18">
        <v>11</v>
      </c>
      <c r="L19" s="19">
        <v>12</v>
      </c>
      <c r="M19" s="18">
        <v>13</v>
      </c>
      <c r="N19" s="19">
        <v>14</v>
      </c>
      <c r="O19" s="18">
        <v>15</v>
      </c>
      <c r="P19" s="19">
        <v>16</v>
      </c>
      <c r="Q19" s="18">
        <v>17</v>
      </c>
      <c r="R19" s="18">
        <v>18</v>
      </c>
      <c r="S19" s="18">
        <v>19</v>
      </c>
    </row>
    <row r="20" spans="1:21" s="22" customFormat="1" ht="29.85" customHeight="1" x14ac:dyDescent="0.2">
      <c r="A20" s="21" t="s">
        <v>44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21" s="29" customFormat="1" ht="162.75" customHeight="1" x14ac:dyDescent="0.2">
      <c r="A21" s="23">
        <v>1</v>
      </c>
      <c r="B21" s="24" t="s">
        <v>45</v>
      </c>
      <c r="C21" s="24" t="s">
        <v>46</v>
      </c>
      <c r="D21" s="24" t="s">
        <v>47</v>
      </c>
      <c r="E21" s="23">
        <v>4</v>
      </c>
      <c r="F21" s="23">
        <f>SUM(G21:H21)</f>
        <v>1</v>
      </c>
      <c r="G21" s="23">
        <v>1</v>
      </c>
      <c r="H21" s="23"/>
      <c r="I21" s="25" t="s">
        <v>48</v>
      </c>
      <c r="J21" s="26">
        <v>73000</v>
      </c>
      <c r="K21" s="23" t="s">
        <v>49</v>
      </c>
      <c r="L21" s="27"/>
      <c r="M21" s="27"/>
      <c r="N21" s="24" t="s">
        <v>50</v>
      </c>
      <c r="O21" s="24"/>
      <c r="P21" s="24"/>
      <c r="Q21" s="24" t="s">
        <v>51</v>
      </c>
      <c r="R21" s="28"/>
      <c r="S21" s="24"/>
    </row>
    <row r="22" spans="1:21" s="29" customFormat="1" ht="165" customHeight="1" x14ac:dyDescent="0.2">
      <c r="A22" s="23">
        <v>2</v>
      </c>
      <c r="B22" s="24" t="s">
        <v>45</v>
      </c>
      <c r="C22" s="24" t="s">
        <v>52</v>
      </c>
      <c r="D22" s="24" t="s">
        <v>47</v>
      </c>
      <c r="E22" s="23">
        <v>4</v>
      </c>
      <c r="F22" s="23">
        <f>SUM(G22:H22)</f>
        <v>1</v>
      </c>
      <c r="G22" s="23">
        <v>1</v>
      </c>
      <c r="H22" s="23"/>
      <c r="I22" s="25" t="s">
        <v>48</v>
      </c>
      <c r="J22" s="26">
        <v>71000</v>
      </c>
      <c r="K22" s="23" t="s">
        <v>49</v>
      </c>
      <c r="L22" s="27"/>
      <c r="M22" s="27"/>
      <c r="N22" s="24" t="s">
        <v>50</v>
      </c>
      <c r="O22" s="24"/>
      <c r="P22" s="24"/>
      <c r="Q22" s="24" t="s">
        <v>51</v>
      </c>
      <c r="R22" s="28"/>
      <c r="S22" s="24"/>
    </row>
    <row r="23" spans="1:21" s="29" customFormat="1" ht="168.75" customHeight="1" x14ac:dyDescent="0.2">
      <c r="A23" s="23">
        <v>3</v>
      </c>
      <c r="B23" s="24" t="s">
        <v>45</v>
      </c>
      <c r="C23" s="24" t="s">
        <v>53</v>
      </c>
      <c r="D23" s="24" t="s">
        <v>54</v>
      </c>
      <c r="E23" s="23">
        <v>4</v>
      </c>
      <c r="F23" s="23">
        <f>SUM(G23:H23)</f>
        <v>4</v>
      </c>
      <c r="G23" s="23">
        <v>4</v>
      </c>
      <c r="H23" s="23"/>
      <c r="I23" s="25" t="s">
        <v>48</v>
      </c>
      <c r="J23" s="26">
        <v>73000</v>
      </c>
      <c r="K23" s="23" t="s">
        <v>49</v>
      </c>
      <c r="L23" s="27"/>
      <c r="M23" s="27"/>
      <c r="N23" s="24" t="s">
        <v>50</v>
      </c>
      <c r="O23" s="24"/>
      <c r="P23" s="24"/>
      <c r="Q23" s="24" t="s">
        <v>51</v>
      </c>
      <c r="R23" s="28"/>
      <c r="S23" s="24"/>
    </row>
    <row r="24" spans="1:21" s="29" customFormat="1" ht="168.75" customHeight="1" x14ac:dyDescent="0.2">
      <c r="A24" s="23">
        <v>4</v>
      </c>
      <c r="B24" s="24" t="s">
        <v>45</v>
      </c>
      <c r="C24" s="24" t="s">
        <v>55</v>
      </c>
      <c r="D24" s="24" t="s">
        <v>54</v>
      </c>
      <c r="E24" s="23">
        <v>4</v>
      </c>
      <c r="F24" s="23">
        <f>SUM(G24:H24)</f>
        <v>1</v>
      </c>
      <c r="G24" s="23">
        <v>1</v>
      </c>
      <c r="H24" s="23"/>
      <c r="I24" s="25" t="s">
        <v>48</v>
      </c>
      <c r="J24" s="26">
        <v>73000</v>
      </c>
      <c r="K24" s="23" t="s">
        <v>49</v>
      </c>
      <c r="L24" s="27"/>
      <c r="M24" s="27"/>
      <c r="N24" s="24" t="s">
        <v>50</v>
      </c>
      <c r="O24" s="24"/>
      <c r="P24" s="24"/>
      <c r="Q24" s="24" t="s">
        <v>51</v>
      </c>
      <c r="R24" s="28"/>
      <c r="S24" s="24"/>
    </row>
    <row r="25" spans="1:21" s="37" customFormat="1" ht="21" customHeight="1" x14ac:dyDescent="0.2">
      <c r="A25" s="23"/>
      <c r="B25" s="30" t="s">
        <v>56</v>
      </c>
      <c r="C25" s="30"/>
      <c r="D25" s="30"/>
      <c r="E25" s="31"/>
      <c r="F25" s="31">
        <f>SUM(F21:F24)</f>
        <v>7</v>
      </c>
      <c r="G25" s="31">
        <f>SUM(G21:G24)</f>
        <v>7</v>
      </c>
      <c r="H25" s="31">
        <f>SUM(H21:H24)</f>
        <v>0</v>
      </c>
      <c r="I25" s="31"/>
      <c r="J25" s="32"/>
      <c r="K25" s="31"/>
      <c r="L25" s="33"/>
      <c r="M25" s="33"/>
      <c r="N25" s="34"/>
      <c r="O25" s="34"/>
      <c r="P25" s="34"/>
      <c r="Q25" s="34"/>
      <c r="R25" s="35"/>
      <c r="S25" s="36"/>
      <c r="U25" s="2"/>
    </row>
    <row r="26" spans="1:21" s="29" customFormat="1" ht="150" customHeight="1" x14ac:dyDescent="0.2">
      <c r="A26" s="23">
        <v>5</v>
      </c>
      <c r="B26" s="24" t="s">
        <v>57</v>
      </c>
      <c r="C26" s="24" t="s">
        <v>58</v>
      </c>
      <c r="D26" s="24" t="s">
        <v>59</v>
      </c>
      <c r="E26" s="23">
        <v>4</v>
      </c>
      <c r="F26" s="23">
        <f>SUM(G26:H26)</f>
        <v>1</v>
      </c>
      <c r="G26" s="23">
        <v>1</v>
      </c>
      <c r="H26" s="23"/>
      <c r="I26" s="25" t="s">
        <v>48</v>
      </c>
      <c r="J26" s="26">
        <v>83929</v>
      </c>
      <c r="K26" s="23" t="s">
        <v>49</v>
      </c>
      <c r="L26" s="27"/>
      <c r="M26" s="27"/>
      <c r="N26" s="24" t="s">
        <v>50</v>
      </c>
      <c r="O26" s="24"/>
      <c r="P26" s="24"/>
      <c r="Q26" s="24" t="s">
        <v>60</v>
      </c>
      <c r="R26" s="28"/>
      <c r="S26" s="24"/>
    </row>
    <row r="27" spans="1:21" s="29" customFormat="1" ht="153" customHeight="1" x14ac:dyDescent="0.2">
      <c r="A27" s="23">
        <v>6</v>
      </c>
      <c r="B27" s="24" t="s">
        <v>57</v>
      </c>
      <c r="C27" s="24" t="s">
        <v>61</v>
      </c>
      <c r="D27" s="24" t="s">
        <v>62</v>
      </c>
      <c r="E27" s="23">
        <v>3</v>
      </c>
      <c r="F27" s="23">
        <f>SUM(G27:H27)</f>
        <v>1</v>
      </c>
      <c r="G27" s="23">
        <v>1</v>
      </c>
      <c r="H27" s="23"/>
      <c r="I27" s="25" t="s">
        <v>48</v>
      </c>
      <c r="J27" s="26">
        <v>61902</v>
      </c>
      <c r="K27" s="23" t="s">
        <v>49</v>
      </c>
      <c r="L27" s="27"/>
      <c r="M27" s="27"/>
      <c r="N27" s="24" t="s">
        <v>50</v>
      </c>
      <c r="O27" s="24"/>
      <c r="P27" s="24"/>
      <c r="Q27" s="24" t="s">
        <v>60</v>
      </c>
      <c r="R27" s="28"/>
      <c r="S27" s="24"/>
    </row>
    <row r="28" spans="1:21" s="29" customFormat="1" ht="150.75" customHeight="1" x14ac:dyDescent="0.2">
      <c r="A28" s="23">
        <v>7</v>
      </c>
      <c r="B28" s="24" t="s">
        <v>57</v>
      </c>
      <c r="C28" s="24" t="s">
        <v>61</v>
      </c>
      <c r="D28" s="24" t="s">
        <v>62</v>
      </c>
      <c r="E28" s="23">
        <v>4</v>
      </c>
      <c r="F28" s="23">
        <f>SUM(G28:H28)</f>
        <v>3</v>
      </c>
      <c r="G28" s="23">
        <v>3</v>
      </c>
      <c r="H28" s="23"/>
      <c r="I28" s="25" t="s">
        <v>48</v>
      </c>
      <c r="J28" s="26">
        <v>71494</v>
      </c>
      <c r="K28" s="23" t="s">
        <v>49</v>
      </c>
      <c r="L28" s="27"/>
      <c r="M28" s="27"/>
      <c r="N28" s="24" t="s">
        <v>50</v>
      </c>
      <c r="O28" s="24"/>
      <c r="P28" s="24"/>
      <c r="Q28" s="24" t="s">
        <v>60</v>
      </c>
      <c r="R28" s="28"/>
      <c r="S28" s="24"/>
    </row>
    <row r="29" spans="1:21" s="29" customFormat="1" ht="147.75" customHeight="1" x14ac:dyDescent="0.2">
      <c r="A29" s="23">
        <v>8</v>
      </c>
      <c r="B29" s="24" t="s">
        <v>57</v>
      </c>
      <c r="C29" s="24" t="s">
        <v>61</v>
      </c>
      <c r="D29" s="24" t="s">
        <v>54</v>
      </c>
      <c r="E29" s="23">
        <v>4</v>
      </c>
      <c r="F29" s="23">
        <f>SUM(G29:H29)</f>
        <v>1</v>
      </c>
      <c r="G29" s="23">
        <v>1</v>
      </c>
      <c r="H29" s="23"/>
      <c r="I29" s="25" t="s">
        <v>48</v>
      </c>
      <c r="J29" s="26">
        <v>71494</v>
      </c>
      <c r="K29" s="23" t="s">
        <v>49</v>
      </c>
      <c r="L29" s="27"/>
      <c r="M29" s="27"/>
      <c r="N29" s="24" t="s">
        <v>50</v>
      </c>
      <c r="O29" s="24"/>
      <c r="P29" s="24"/>
      <c r="Q29" s="24" t="s">
        <v>60</v>
      </c>
      <c r="R29" s="28"/>
      <c r="S29" s="24"/>
    </row>
    <row r="30" spans="1:21" s="37" customFormat="1" ht="21" customHeight="1" x14ac:dyDescent="0.2">
      <c r="A30" s="23"/>
      <c r="B30" s="30" t="s">
        <v>63</v>
      </c>
      <c r="C30" s="30"/>
      <c r="D30" s="30"/>
      <c r="E30" s="31"/>
      <c r="F30" s="31">
        <f>SUM(F26:F29)</f>
        <v>6</v>
      </c>
      <c r="G30" s="31">
        <f>SUM(G26:G29)</f>
        <v>6</v>
      </c>
      <c r="H30" s="31">
        <f>SUM(H26:H29)</f>
        <v>0</v>
      </c>
      <c r="I30" s="31"/>
      <c r="J30" s="32"/>
      <c r="K30" s="31"/>
      <c r="L30" s="33"/>
      <c r="M30" s="33"/>
      <c r="N30" s="34"/>
      <c r="O30" s="34"/>
      <c r="P30" s="34"/>
      <c r="Q30" s="34"/>
      <c r="R30" s="35"/>
      <c r="S30" s="36"/>
      <c r="U30" s="2"/>
    </row>
    <row r="31" spans="1:21" s="29" customFormat="1" ht="153" customHeight="1" x14ac:dyDescent="0.2">
      <c r="A31" s="23">
        <v>9</v>
      </c>
      <c r="B31" s="24" t="s">
        <v>64</v>
      </c>
      <c r="C31" s="24" t="s">
        <v>65</v>
      </c>
      <c r="D31" s="24" t="s">
        <v>66</v>
      </c>
      <c r="E31" s="23">
        <v>4</v>
      </c>
      <c r="F31" s="23">
        <f>SUM(G31:H31)</f>
        <v>1</v>
      </c>
      <c r="G31" s="23">
        <v>1</v>
      </c>
      <c r="H31" s="23"/>
      <c r="I31" s="25" t="s">
        <v>48</v>
      </c>
      <c r="J31" s="26">
        <v>61100</v>
      </c>
      <c r="K31" s="23" t="s">
        <v>49</v>
      </c>
      <c r="L31" s="27"/>
      <c r="M31" s="27"/>
      <c r="N31" s="24" t="s">
        <v>67</v>
      </c>
      <c r="O31" s="24" t="s">
        <v>68</v>
      </c>
      <c r="P31" s="24"/>
      <c r="Q31" s="24" t="s">
        <v>69</v>
      </c>
      <c r="R31" s="28"/>
      <c r="S31" s="24"/>
    </row>
    <row r="32" spans="1:21" s="29" customFormat="1" ht="142.5" customHeight="1" x14ac:dyDescent="0.2">
      <c r="A32" s="23">
        <v>10</v>
      </c>
      <c r="B32" s="24" t="s">
        <v>64</v>
      </c>
      <c r="C32" s="24" t="s">
        <v>70</v>
      </c>
      <c r="D32" s="24" t="s">
        <v>66</v>
      </c>
      <c r="E32" s="23">
        <v>4</v>
      </c>
      <c r="F32" s="23">
        <f>SUM(G32:H32)</f>
        <v>4</v>
      </c>
      <c r="G32" s="23">
        <v>4</v>
      </c>
      <c r="H32" s="23"/>
      <c r="I32" s="25" t="s">
        <v>48</v>
      </c>
      <c r="J32" s="26">
        <v>61100</v>
      </c>
      <c r="K32" s="23" t="s">
        <v>49</v>
      </c>
      <c r="L32" s="27"/>
      <c r="M32" s="27"/>
      <c r="N32" s="24" t="s">
        <v>71</v>
      </c>
      <c r="O32" s="24" t="s">
        <v>68</v>
      </c>
      <c r="P32" s="24"/>
      <c r="Q32" s="24" t="s">
        <v>69</v>
      </c>
      <c r="R32" s="28"/>
      <c r="S32" s="24"/>
    </row>
    <row r="33" spans="1:21" s="29" customFormat="1" ht="152.25" customHeight="1" x14ac:dyDescent="0.2">
      <c r="A33" s="23">
        <v>11</v>
      </c>
      <c r="B33" s="24" t="s">
        <v>64</v>
      </c>
      <c r="C33" s="24" t="s">
        <v>70</v>
      </c>
      <c r="D33" s="24" t="s">
        <v>66</v>
      </c>
      <c r="E33" s="23">
        <v>4</v>
      </c>
      <c r="F33" s="23">
        <f>SUM(G33:H33)</f>
        <v>5</v>
      </c>
      <c r="G33" s="23">
        <v>5</v>
      </c>
      <c r="H33" s="23"/>
      <c r="I33" s="25" t="s">
        <v>48</v>
      </c>
      <c r="J33" s="26">
        <v>80451</v>
      </c>
      <c r="K33" s="23" t="s">
        <v>49</v>
      </c>
      <c r="L33" s="27"/>
      <c r="M33" s="27"/>
      <c r="N33" s="24" t="s">
        <v>71</v>
      </c>
      <c r="O33" s="24" t="s">
        <v>68</v>
      </c>
      <c r="P33" s="24"/>
      <c r="Q33" s="24" t="s">
        <v>69</v>
      </c>
      <c r="R33" s="28"/>
      <c r="S33" s="24"/>
    </row>
    <row r="34" spans="1:21" s="29" customFormat="1" ht="142.5" customHeight="1" x14ac:dyDescent="0.2">
      <c r="A34" s="23">
        <v>12</v>
      </c>
      <c r="B34" s="24" t="s">
        <v>64</v>
      </c>
      <c r="C34" s="24" t="s">
        <v>65</v>
      </c>
      <c r="D34" s="24" t="s">
        <v>72</v>
      </c>
      <c r="E34" s="23">
        <v>4</v>
      </c>
      <c r="F34" s="23">
        <f>SUM(G34:H34)</f>
        <v>6</v>
      </c>
      <c r="G34" s="23">
        <v>6</v>
      </c>
      <c r="H34" s="23"/>
      <c r="I34" s="25" t="s">
        <v>48</v>
      </c>
      <c r="J34" s="26">
        <v>81901</v>
      </c>
      <c r="K34" s="23" t="s">
        <v>49</v>
      </c>
      <c r="L34" s="27"/>
      <c r="M34" s="27"/>
      <c r="N34" s="24" t="s">
        <v>73</v>
      </c>
      <c r="O34" s="24" t="s">
        <v>68</v>
      </c>
      <c r="P34" s="24"/>
      <c r="Q34" s="24" t="s">
        <v>69</v>
      </c>
      <c r="R34" s="28"/>
      <c r="S34" s="24"/>
    </row>
    <row r="35" spans="1:21" s="29" customFormat="1" ht="145.5" customHeight="1" x14ac:dyDescent="0.2">
      <c r="A35" s="23">
        <v>13</v>
      </c>
      <c r="B35" s="24" t="s">
        <v>64</v>
      </c>
      <c r="C35" s="24" t="s">
        <v>70</v>
      </c>
      <c r="D35" s="24" t="s">
        <v>72</v>
      </c>
      <c r="E35" s="23">
        <v>4</v>
      </c>
      <c r="F35" s="23">
        <f>SUM(G35:H35)</f>
        <v>6</v>
      </c>
      <c r="G35" s="23">
        <v>6</v>
      </c>
      <c r="H35" s="23"/>
      <c r="I35" s="25" t="s">
        <v>48</v>
      </c>
      <c r="J35" s="26">
        <v>80451</v>
      </c>
      <c r="K35" s="23" t="s">
        <v>49</v>
      </c>
      <c r="L35" s="27"/>
      <c r="M35" s="27"/>
      <c r="N35" s="24" t="s">
        <v>74</v>
      </c>
      <c r="O35" s="24" t="s">
        <v>68</v>
      </c>
      <c r="P35" s="24"/>
      <c r="Q35" s="24" t="s">
        <v>69</v>
      </c>
      <c r="R35" s="28"/>
      <c r="S35" s="24"/>
    </row>
    <row r="36" spans="1:21" s="37" customFormat="1" ht="21" customHeight="1" x14ac:dyDescent="0.2">
      <c r="A36" s="23"/>
      <c r="B36" s="30" t="s">
        <v>75</v>
      </c>
      <c r="C36" s="30"/>
      <c r="D36" s="30"/>
      <c r="E36" s="31"/>
      <c r="F36" s="31">
        <f>SUM(F31:F35)</f>
        <v>22</v>
      </c>
      <c r="G36" s="31">
        <f>SUM(G31:G35)</f>
        <v>22</v>
      </c>
      <c r="H36" s="31">
        <f>SUM(H31:H35)</f>
        <v>0</v>
      </c>
      <c r="I36" s="31"/>
      <c r="J36" s="32"/>
      <c r="K36" s="31"/>
      <c r="L36" s="33"/>
      <c r="M36" s="33"/>
      <c r="N36" s="34"/>
      <c r="O36" s="34"/>
      <c r="P36" s="34"/>
      <c r="Q36" s="34"/>
      <c r="R36" s="35"/>
      <c r="S36" s="36"/>
      <c r="U36" s="2"/>
    </row>
    <row r="37" spans="1:21" s="29" customFormat="1" ht="211.5" customHeight="1" x14ac:dyDescent="0.2">
      <c r="A37" s="23">
        <v>14</v>
      </c>
      <c r="B37" s="24" t="s">
        <v>76</v>
      </c>
      <c r="C37" s="24" t="s">
        <v>77</v>
      </c>
      <c r="D37" s="24" t="s">
        <v>78</v>
      </c>
      <c r="E37" s="23">
        <v>6</v>
      </c>
      <c r="F37" s="23">
        <f t="shared" ref="F37:F61" si="0">SUM(G37:H37)</f>
        <v>1</v>
      </c>
      <c r="G37" s="23">
        <v>1</v>
      </c>
      <c r="H37" s="23"/>
      <c r="I37" s="25" t="s">
        <v>48</v>
      </c>
      <c r="J37" s="26">
        <v>130000</v>
      </c>
      <c r="K37" s="23" t="s">
        <v>49</v>
      </c>
      <c r="L37" s="27"/>
      <c r="M37" s="27"/>
      <c r="N37" s="24" t="s">
        <v>79</v>
      </c>
      <c r="O37" s="24"/>
      <c r="P37" s="24"/>
      <c r="Q37" s="24" t="s">
        <v>80</v>
      </c>
      <c r="R37" s="28"/>
      <c r="S37" s="24"/>
    </row>
    <row r="38" spans="1:21" s="29" customFormat="1" ht="111.75" customHeight="1" x14ac:dyDescent="0.2">
      <c r="A38" s="23">
        <v>15</v>
      </c>
      <c r="B38" s="24" t="s">
        <v>76</v>
      </c>
      <c r="C38" s="24" t="s">
        <v>81</v>
      </c>
      <c r="D38" s="24" t="s">
        <v>82</v>
      </c>
      <c r="E38" s="23">
        <v>5</v>
      </c>
      <c r="F38" s="23">
        <f t="shared" si="0"/>
        <v>1</v>
      </c>
      <c r="G38" s="23">
        <v>1</v>
      </c>
      <c r="H38" s="23"/>
      <c r="I38" s="25" t="s">
        <v>48</v>
      </c>
      <c r="J38" s="26">
        <v>107000</v>
      </c>
      <c r="K38" s="23" t="s">
        <v>49</v>
      </c>
      <c r="L38" s="27"/>
      <c r="M38" s="27"/>
      <c r="N38" s="24" t="s">
        <v>83</v>
      </c>
      <c r="O38" s="24"/>
      <c r="P38" s="24"/>
      <c r="Q38" s="24" t="s">
        <v>80</v>
      </c>
      <c r="R38" s="28"/>
      <c r="S38" s="24"/>
    </row>
    <row r="39" spans="1:21" s="29" customFormat="1" ht="111" customHeight="1" x14ac:dyDescent="0.2">
      <c r="A39" s="23">
        <v>16</v>
      </c>
      <c r="B39" s="24" t="s">
        <v>76</v>
      </c>
      <c r="C39" s="24" t="s">
        <v>84</v>
      </c>
      <c r="D39" s="24" t="s">
        <v>85</v>
      </c>
      <c r="E39" s="23">
        <v>2</v>
      </c>
      <c r="F39" s="23">
        <f t="shared" si="0"/>
        <v>1</v>
      </c>
      <c r="G39" s="23">
        <v>1</v>
      </c>
      <c r="H39" s="23"/>
      <c r="I39" s="25" t="s">
        <v>48</v>
      </c>
      <c r="J39" s="26">
        <v>80600</v>
      </c>
      <c r="K39" s="23" t="s">
        <v>49</v>
      </c>
      <c r="L39" s="27"/>
      <c r="M39" s="27"/>
      <c r="N39" s="24" t="s">
        <v>86</v>
      </c>
      <c r="O39" s="24"/>
      <c r="P39" s="24"/>
      <c r="Q39" s="24" t="s">
        <v>80</v>
      </c>
      <c r="R39" s="28"/>
      <c r="S39" s="24"/>
    </row>
    <row r="40" spans="1:21" s="29" customFormat="1" ht="105.75" customHeight="1" x14ac:dyDescent="0.2">
      <c r="A40" s="23">
        <v>17</v>
      </c>
      <c r="B40" s="24" t="s">
        <v>76</v>
      </c>
      <c r="C40" s="24" t="s">
        <v>87</v>
      </c>
      <c r="D40" s="24" t="s">
        <v>88</v>
      </c>
      <c r="E40" s="23">
        <v>2</v>
      </c>
      <c r="F40" s="23">
        <f t="shared" si="0"/>
        <v>1</v>
      </c>
      <c r="G40" s="23">
        <v>1</v>
      </c>
      <c r="H40" s="23"/>
      <c r="I40" s="25" t="s">
        <v>48</v>
      </c>
      <c r="J40" s="26">
        <v>54800</v>
      </c>
      <c r="K40" s="23" t="s">
        <v>49</v>
      </c>
      <c r="L40" s="27"/>
      <c r="M40" s="27"/>
      <c r="N40" s="24" t="s">
        <v>50</v>
      </c>
      <c r="O40" s="24"/>
      <c r="P40" s="24"/>
      <c r="Q40" s="24" t="s">
        <v>80</v>
      </c>
      <c r="R40" s="28"/>
      <c r="S40" s="24"/>
    </row>
    <row r="41" spans="1:21" s="29" customFormat="1" ht="105.75" customHeight="1" x14ac:dyDescent="0.2">
      <c r="A41" s="23">
        <v>18</v>
      </c>
      <c r="B41" s="24" t="s">
        <v>76</v>
      </c>
      <c r="C41" s="24" t="s">
        <v>77</v>
      </c>
      <c r="D41" s="24" t="s">
        <v>89</v>
      </c>
      <c r="E41" s="23">
        <v>5</v>
      </c>
      <c r="F41" s="23">
        <f t="shared" si="0"/>
        <v>1</v>
      </c>
      <c r="G41" s="23">
        <v>1</v>
      </c>
      <c r="H41" s="23"/>
      <c r="I41" s="25" t="s">
        <v>48</v>
      </c>
      <c r="J41" s="26">
        <v>110000</v>
      </c>
      <c r="K41" s="23" t="s">
        <v>49</v>
      </c>
      <c r="L41" s="27"/>
      <c r="M41" s="27"/>
      <c r="N41" s="24" t="s">
        <v>90</v>
      </c>
      <c r="O41" s="24"/>
      <c r="P41" s="24"/>
      <c r="Q41" s="24" t="s">
        <v>80</v>
      </c>
      <c r="R41" s="28"/>
      <c r="S41" s="24"/>
    </row>
    <row r="42" spans="1:21" s="29" customFormat="1" ht="111" customHeight="1" x14ac:dyDescent="0.2">
      <c r="A42" s="23">
        <v>19</v>
      </c>
      <c r="B42" s="24" t="s">
        <v>76</v>
      </c>
      <c r="C42" s="24" t="s">
        <v>91</v>
      </c>
      <c r="D42" s="24" t="s">
        <v>89</v>
      </c>
      <c r="E42" s="23">
        <v>5</v>
      </c>
      <c r="F42" s="23">
        <f t="shared" si="0"/>
        <v>1</v>
      </c>
      <c r="G42" s="23">
        <v>1</v>
      </c>
      <c r="H42" s="23"/>
      <c r="I42" s="25" t="s">
        <v>48</v>
      </c>
      <c r="J42" s="26">
        <v>96000</v>
      </c>
      <c r="K42" s="23" t="s">
        <v>49</v>
      </c>
      <c r="L42" s="27"/>
      <c r="M42" s="27"/>
      <c r="N42" s="24" t="s">
        <v>50</v>
      </c>
      <c r="O42" s="24"/>
      <c r="P42" s="24"/>
      <c r="Q42" s="24" t="s">
        <v>80</v>
      </c>
      <c r="R42" s="28"/>
      <c r="S42" s="24"/>
    </row>
    <row r="43" spans="1:21" s="29" customFormat="1" ht="111" customHeight="1" x14ac:dyDescent="0.2">
      <c r="A43" s="23">
        <v>20</v>
      </c>
      <c r="B43" s="24" t="s">
        <v>76</v>
      </c>
      <c r="C43" s="24" t="s">
        <v>92</v>
      </c>
      <c r="D43" s="24" t="s">
        <v>89</v>
      </c>
      <c r="E43" s="23">
        <v>5</v>
      </c>
      <c r="F43" s="23">
        <f t="shared" si="0"/>
        <v>1</v>
      </c>
      <c r="G43" s="23">
        <v>1</v>
      </c>
      <c r="H43" s="23"/>
      <c r="I43" s="25" t="s">
        <v>48</v>
      </c>
      <c r="J43" s="26">
        <v>110000</v>
      </c>
      <c r="K43" s="23" t="s">
        <v>49</v>
      </c>
      <c r="L43" s="27"/>
      <c r="M43" s="27"/>
      <c r="N43" s="24" t="s">
        <v>90</v>
      </c>
      <c r="O43" s="24"/>
      <c r="P43" s="24"/>
      <c r="Q43" s="24" t="s">
        <v>80</v>
      </c>
      <c r="R43" s="28"/>
      <c r="S43" s="24"/>
    </row>
    <row r="44" spans="1:21" s="29" customFormat="1" ht="115.5" customHeight="1" x14ac:dyDescent="0.2">
      <c r="A44" s="23">
        <v>21</v>
      </c>
      <c r="B44" s="24" t="s">
        <v>76</v>
      </c>
      <c r="C44" s="24" t="s">
        <v>81</v>
      </c>
      <c r="D44" s="24" t="s">
        <v>93</v>
      </c>
      <c r="E44" s="23">
        <v>3</v>
      </c>
      <c r="F44" s="23">
        <f t="shared" si="0"/>
        <v>1</v>
      </c>
      <c r="G44" s="23">
        <v>1</v>
      </c>
      <c r="H44" s="23"/>
      <c r="I44" s="25" t="s">
        <v>48</v>
      </c>
      <c r="J44" s="26">
        <v>83000</v>
      </c>
      <c r="K44" s="23" t="s">
        <v>49</v>
      </c>
      <c r="L44" s="27"/>
      <c r="M44" s="27"/>
      <c r="N44" s="24" t="s">
        <v>50</v>
      </c>
      <c r="O44" s="24"/>
      <c r="P44" s="24"/>
      <c r="Q44" s="24" t="s">
        <v>80</v>
      </c>
      <c r="R44" s="28"/>
      <c r="S44" s="24"/>
    </row>
    <row r="45" spans="1:21" s="29" customFormat="1" ht="111.75" customHeight="1" x14ac:dyDescent="0.2">
      <c r="A45" s="23">
        <v>22</v>
      </c>
      <c r="B45" s="24" t="s">
        <v>76</v>
      </c>
      <c r="C45" s="24" t="s">
        <v>94</v>
      </c>
      <c r="D45" s="24" t="s">
        <v>93</v>
      </c>
      <c r="E45" s="23">
        <v>3</v>
      </c>
      <c r="F45" s="23">
        <f t="shared" si="0"/>
        <v>1</v>
      </c>
      <c r="G45" s="23">
        <v>1</v>
      </c>
      <c r="H45" s="23"/>
      <c r="I45" s="25" t="s">
        <v>48</v>
      </c>
      <c r="J45" s="26">
        <v>76200</v>
      </c>
      <c r="K45" s="23" t="s">
        <v>49</v>
      </c>
      <c r="L45" s="27"/>
      <c r="M45" s="27"/>
      <c r="N45" s="24" t="s">
        <v>50</v>
      </c>
      <c r="O45" s="24"/>
      <c r="P45" s="24"/>
      <c r="Q45" s="24" t="s">
        <v>80</v>
      </c>
      <c r="R45" s="28"/>
      <c r="S45" s="24"/>
    </row>
    <row r="46" spans="1:21" s="29" customFormat="1" ht="111" customHeight="1" x14ac:dyDescent="0.2">
      <c r="A46" s="23">
        <v>23</v>
      </c>
      <c r="B46" s="24" t="s">
        <v>76</v>
      </c>
      <c r="C46" s="24" t="s">
        <v>87</v>
      </c>
      <c r="D46" s="24" t="s">
        <v>95</v>
      </c>
      <c r="E46" s="23">
        <v>3</v>
      </c>
      <c r="F46" s="23">
        <f t="shared" si="0"/>
        <v>1</v>
      </c>
      <c r="G46" s="23">
        <v>1</v>
      </c>
      <c r="H46" s="23"/>
      <c r="I46" s="25" t="s">
        <v>48</v>
      </c>
      <c r="J46" s="26">
        <v>68900</v>
      </c>
      <c r="K46" s="23" t="s">
        <v>49</v>
      </c>
      <c r="L46" s="27"/>
      <c r="M46" s="27"/>
      <c r="N46" s="24" t="s">
        <v>50</v>
      </c>
      <c r="O46" s="24"/>
      <c r="P46" s="24"/>
      <c r="Q46" s="24" t="s">
        <v>80</v>
      </c>
      <c r="R46" s="28"/>
      <c r="S46" s="24"/>
    </row>
    <row r="47" spans="1:21" s="29" customFormat="1" ht="108" customHeight="1" x14ac:dyDescent="0.2">
      <c r="A47" s="23">
        <v>24</v>
      </c>
      <c r="B47" s="24" t="s">
        <v>76</v>
      </c>
      <c r="C47" s="24" t="s">
        <v>94</v>
      </c>
      <c r="D47" s="24" t="s">
        <v>96</v>
      </c>
      <c r="E47" s="23">
        <v>4</v>
      </c>
      <c r="F47" s="23">
        <f t="shared" si="0"/>
        <v>1</v>
      </c>
      <c r="G47" s="23">
        <v>1</v>
      </c>
      <c r="H47" s="23"/>
      <c r="I47" s="25" t="s">
        <v>48</v>
      </c>
      <c r="J47" s="26">
        <v>100000</v>
      </c>
      <c r="K47" s="23" t="s">
        <v>49</v>
      </c>
      <c r="L47" s="27"/>
      <c r="M47" s="27"/>
      <c r="N47" s="24" t="s">
        <v>50</v>
      </c>
      <c r="O47" s="24"/>
      <c r="P47" s="24"/>
      <c r="Q47" s="24" t="s">
        <v>80</v>
      </c>
      <c r="R47" s="28"/>
      <c r="S47" s="24"/>
    </row>
    <row r="48" spans="1:21" s="29" customFormat="1" ht="115.5" customHeight="1" x14ac:dyDescent="0.2">
      <c r="A48" s="23">
        <v>25</v>
      </c>
      <c r="B48" s="24" t="s">
        <v>76</v>
      </c>
      <c r="C48" s="24" t="s">
        <v>97</v>
      </c>
      <c r="D48" s="24" t="s">
        <v>98</v>
      </c>
      <c r="E48" s="23">
        <v>3</v>
      </c>
      <c r="F48" s="23">
        <f t="shared" si="0"/>
        <v>1</v>
      </c>
      <c r="G48" s="23">
        <v>1</v>
      </c>
      <c r="H48" s="23"/>
      <c r="I48" s="25" t="s">
        <v>48</v>
      </c>
      <c r="J48" s="26">
        <v>84000</v>
      </c>
      <c r="K48" s="23" t="s">
        <v>49</v>
      </c>
      <c r="L48" s="27"/>
      <c r="M48" s="27"/>
      <c r="N48" s="24" t="s">
        <v>50</v>
      </c>
      <c r="O48" s="24"/>
      <c r="P48" s="24"/>
      <c r="Q48" s="24" t="s">
        <v>80</v>
      </c>
      <c r="R48" s="28"/>
      <c r="S48" s="24"/>
    </row>
    <row r="49" spans="1:21" s="29" customFormat="1" ht="107.25" customHeight="1" x14ac:dyDescent="0.2">
      <c r="A49" s="23">
        <v>26</v>
      </c>
      <c r="B49" s="24" t="s">
        <v>76</v>
      </c>
      <c r="C49" s="24" t="s">
        <v>94</v>
      </c>
      <c r="D49" s="24" t="s">
        <v>99</v>
      </c>
      <c r="E49" s="23">
        <v>5</v>
      </c>
      <c r="F49" s="23">
        <f t="shared" si="0"/>
        <v>1</v>
      </c>
      <c r="G49" s="23">
        <v>1</v>
      </c>
      <c r="H49" s="23"/>
      <c r="I49" s="25" t="s">
        <v>48</v>
      </c>
      <c r="J49" s="26">
        <v>105000</v>
      </c>
      <c r="K49" s="23" t="s">
        <v>49</v>
      </c>
      <c r="L49" s="27"/>
      <c r="M49" s="27"/>
      <c r="N49" s="24" t="s">
        <v>50</v>
      </c>
      <c r="O49" s="24"/>
      <c r="P49" s="24"/>
      <c r="Q49" s="24" t="s">
        <v>80</v>
      </c>
      <c r="R49" s="28"/>
      <c r="S49" s="24"/>
    </row>
    <row r="50" spans="1:21" s="29" customFormat="1" ht="109.5" customHeight="1" x14ac:dyDescent="0.2">
      <c r="A50" s="23">
        <v>27</v>
      </c>
      <c r="B50" s="24" t="s">
        <v>76</v>
      </c>
      <c r="C50" s="24" t="s">
        <v>100</v>
      </c>
      <c r="D50" s="24" t="s">
        <v>101</v>
      </c>
      <c r="E50" s="23">
        <v>4</v>
      </c>
      <c r="F50" s="23">
        <f t="shared" si="0"/>
        <v>1</v>
      </c>
      <c r="G50" s="23">
        <v>1</v>
      </c>
      <c r="H50" s="23"/>
      <c r="I50" s="25" t="s">
        <v>48</v>
      </c>
      <c r="J50" s="26">
        <v>100000</v>
      </c>
      <c r="K50" s="23" t="s">
        <v>49</v>
      </c>
      <c r="L50" s="27"/>
      <c r="M50" s="27"/>
      <c r="N50" s="24" t="s">
        <v>50</v>
      </c>
      <c r="O50" s="24"/>
      <c r="P50" s="24"/>
      <c r="Q50" s="24" t="s">
        <v>80</v>
      </c>
      <c r="R50" s="28"/>
      <c r="S50" s="24"/>
    </row>
    <row r="51" spans="1:21" s="29" customFormat="1" ht="109.5" customHeight="1" x14ac:dyDescent="0.2">
      <c r="A51" s="23">
        <v>28</v>
      </c>
      <c r="B51" s="24" t="s">
        <v>76</v>
      </c>
      <c r="C51" s="24" t="s">
        <v>102</v>
      </c>
      <c r="D51" s="24" t="s">
        <v>103</v>
      </c>
      <c r="E51" s="23">
        <v>4</v>
      </c>
      <c r="F51" s="23">
        <f t="shared" si="0"/>
        <v>2</v>
      </c>
      <c r="G51" s="23">
        <v>2</v>
      </c>
      <c r="H51" s="23"/>
      <c r="I51" s="25" t="s">
        <v>48</v>
      </c>
      <c r="J51" s="26">
        <v>61300</v>
      </c>
      <c r="K51" s="23" t="s">
        <v>49</v>
      </c>
      <c r="L51" s="27"/>
      <c r="M51" s="27"/>
      <c r="N51" s="24" t="s">
        <v>50</v>
      </c>
      <c r="O51" s="24"/>
      <c r="P51" s="24"/>
      <c r="Q51" s="24" t="s">
        <v>80</v>
      </c>
      <c r="R51" s="28"/>
      <c r="S51" s="24"/>
    </row>
    <row r="52" spans="1:21" s="29" customFormat="1" ht="111.75" customHeight="1" x14ac:dyDescent="0.2">
      <c r="A52" s="23">
        <v>29</v>
      </c>
      <c r="B52" s="24" t="s">
        <v>76</v>
      </c>
      <c r="C52" s="24" t="s">
        <v>104</v>
      </c>
      <c r="D52" s="24" t="s">
        <v>105</v>
      </c>
      <c r="E52" s="23">
        <v>2</v>
      </c>
      <c r="F52" s="23">
        <f t="shared" si="0"/>
        <v>1</v>
      </c>
      <c r="G52" s="23"/>
      <c r="H52" s="23">
        <v>1</v>
      </c>
      <c r="I52" s="25" t="s">
        <v>48</v>
      </c>
      <c r="J52" s="26">
        <v>67400</v>
      </c>
      <c r="K52" s="23" t="s">
        <v>49</v>
      </c>
      <c r="L52" s="27"/>
      <c r="M52" s="27"/>
      <c r="N52" s="24" t="s">
        <v>50</v>
      </c>
      <c r="O52" s="24"/>
      <c r="P52" s="24"/>
      <c r="Q52" s="24" t="s">
        <v>80</v>
      </c>
      <c r="R52" s="28"/>
      <c r="S52" s="24"/>
    </row>
    <row r="53" spans="1:21" s="29" customFormat="1" ht="111.75" customHeight="1" x14ac:dyDescent="0.2">
      <c r="A53" s="23">
        <v>30</v>
      </c>
      <c r="B53" s="24" t="s">
        <v>76</v>
      </c>
      <c r="C53" s="24" t="s">
        <v>106</v>
      </c>
      <c r="D53" s="24" t="s">
        <v>107</v>
      </c>
      <c r="E53" s="23">
        <v>5</v>
      </c>
      <c r="F53" s="23">
        <f t="shared" si="0"/>
        <v>1</v>
      </c>
      <c r="G53" s="23">
        <v>1</v>
      </c>
      <c r="H53" s="23"/>
      <c r="I53" s="25" t="s">
        <v>48</v>
      </c>
      <c r="J53" s="26">
        <v>102200</v>
      </c>
      <c r="K53" s="23" t="s">
        <v>49</v>
      </c>
      <c r="L53" s="27"/>
      <c r="M53" s="27"/>
      <c r="N53" s="24" t="s">
        <v>50</v>
      </c>
      <c r="O53" s="24"/>
      <c r="P53" s="24"/>
      <c r="Q53" s="24" t="s">
        <v>80</v>
      </c>
      <c r="R53" s="28"/>
      <c r="S53" s="24"/>
    </row>
    <row r="54" spans="1:21" s="29" customFormat="1" ht="108" customHeight="1" x14ac:dyDescent="0.2">
      <c r="A54" s="23">
        <v>31</v>
      </c>
      <c r="B54" s="24" t="s">
        <v>76</v>
      </c>
      <c r="C54" s="24" t="s">
        <v>97</v>
      </c>
      <c r="D54" s="24" t="s">
        <v>108</v>
      </c>
      <c r="E54" s="23">
        <v>4</v>
      </c>
      <c r="F54" s="23">
        <f t="shared" si="0"/>
        <v>1</v>
      </c>
      <c r="G54" s="23">
        <v>1</v>
      </c>
      <c r="H54" s="23"/>
      <c r="I54" s="25" t="s">
        <v>48</v>
      </c>
      <c r="J54" s="26">
        <v>87900</v>
      </c>
      <c r="K54" s="23" t="s">
        <v>49</v>
      </c>
      <c r="L54" s="27"/>
      <c r="M54" s="27"/>
      <c r="N54" s="24" t="s">
        <v>109</v>
      </c>
      <c r="O54" s="24"/>
      <c r="P54" s="24"/>
      <c r="Q54" s="24" t="s">
        <v>80</v>
      </c>
      <c r="R54" s="28"/>
      <c r="S54" s="24"/>
    </row>
    <row r="55" spans="1:21" s="29" customFormat="1" ht="107.25" customHeight="1" x14ac:dyDescent="0.2">
      <c r="A55" s="23">
        <v>32</v>
      </c>
      <c r="B55" s="24" t="s">
        <v>76</v>
      </c>
      <c r="C55" s="24" t="s">
        <v>87</v>
      </c>
      <c r="D55" s="24" t="s">
        <v>110</v>
      </c>
      <c r="E55" s="23">
        <v>4</v>
      </c>
      <c r="F55" s="23">
        <f t="shared" si="0"/>
        <v>1</v>
      </c>
      <c r="G55" s="23">
        <v>1</v>
      </c>
      <c r="H55" s="23"/>
      <c r="I55" s="25" t="s">
        <v>48</v>
      </c>
      <c r="J55" s="26">
        <v>63000</v>
      </c>
      <c r="K55" s="23" t="s">
        <v>49</v>
      </c>
      <c r="L55" s="27"/>
      <c r="M55" s="27"/>
      <c r="N55" s="24" t="s">
        <v>111</v>
      </c>
      <c r="O55" s="24"/>
      <c r="P55" s="24"/>
      <c r="Q55" s="24" t="s">
        <v>80</v>
      </c>
      <c r="R55" s="28"/>
      <c r="S55" s="24"/>
    </row>
    <row r="56" spans="1:21" s="29" customFormat="1" ht="111.75" customHeight="1" x14ac:dyDescent="0.2">
      <c r="A56" s="23">
        <v>33</v>
      </c>
      <c r="B56" s="24" t="s">
        <v>76</v>
      </c>
      <c r="C56" s="24" t="s">
        <v>112</v>
      </c>
      <c r="D56" s="24" t="s">
        <v>110</v>
      </c>
      <c r="E56" s="23">
        <v>4</v>
      </c>
      <c r="F56" s="23">
        <f t="shared" si="0"/>
        <v>1</v>
      </c>
      <c r="G56" s="23">
        <v>1</v>
      </c>
      <c r="H56" s="23"/>
      <c r="I56" s="25" t="s">
        <v>48</v>
      </c>
      <c r="J56" s="26">
        <v>90000</v>
      </c>
      <c r="K56" s="23" t="s">
        <v>49</v>
      </c>
      <c r="L56" s="27"/>
      <c r="M56" s="27"/>
      <c r="N56" s="24" t="s">
        <v>111</v>
      </c>
      <c r="O56" s="24"/>
      <c r="P56" s="24"/>
      <c r="Q56" s="24" t="s">
        <v>80</v>
      </c>
      <c r="R56" s="28"/>
      <c r="S56" s="24"/>
    </row>
    <row r="57" spans="1:21" s="29" customFormat="1" ht="104.25" customHeight="1" x14ac:dyDescent="0.2">
      <c r="A57" s="23">
        <v>34</v>
      </c>
      <c r="B57" s="24" t="s">
        <v>76</v>
      </c>
      <c r="C57" s="24" t="s">
        <v>102</v>
      </c>
      <c r="D57" s="24" t="s">
        <v>113</v>
      </c>
      <c r="E57" s="23">
        <v>3</v>
      </c>
      <c r="F57" s="23">
        <f t="shared" si="0"/>
        <v>1</v>
      </c>
      <c r="G57" s="23">
        <v>1</v>
      </c>
      <c r="H57" s="23"/>
      <c r="I57" s="25" t="s">
        <v>48</v>
      </c>
      <c r="J57" s="26">
        <v>54800</v>
      </c>
      <c r="K57" s="23" t="s">
        <v>49</v>
      </c>
      <c r="L57" s="27"/>
      <c r="M57" s="27"/>
      <c r="N57" s="24" t="s">
        <v>111</v>
      </c>
      <c r="O57" s="24"/>
      <c r="P57" s="24"/>
      <c r="Q57" s="24" t="s">
        <v>80</v>
      </c>
      <c r="R57" s="28"/>
      <c r="S57" s="24"/>
    </row>
    <row r="58" spans="1:21" s="29" customFormat="1" ht="109.5" customHeight="1" x14ac:dyDescent="0.2">
      <c r="A58" s="23">
        <v>35</v>
      </c>
      <c r="B58" s="24" t="s">
        <v>76</v>
      </c>
      <c r="C58" s="24" t="s">
        <v>114</v>
      </c>
      <c r="D58" s="24" t="s">
        <v>113</v>
      </c>
      <c r="E58" s="23">
        <v>4</v>
      </c>
      <c r="F58" s="23">
        <f t="shared" si="0"/>
        <v>5</v>
      </c>
      <c r="G58" s="23">
        <v>5</v>
      </c>
      <c r="H58" s="23"/>
      <c r="I58" s="25" t="s">
        <v>48</v>
      </c>
      <c r="J58" s="26">
        <v>87900</v>
      </c>
      <c r="K58" s="23" t="s">
        <v>49</v>
      </c>
      <c r="L58" s="27"/>
      <c r="M58" s="27"/>
      <c r="N58" s="24" t="s">
        <v>111</v>
      </c>
      <c r="O58" s="24"/>
      <c r="P58" s="24"/>
      <c r="Q58" s="24" t="s">
        <v>80</v>
      </c>
      <c r="R58" s="28"/>
      <c r="S58" s="24"/>
    </row>
    <row r="59" spans="1:21" s="29" customFormat="1" ht="114.75" customHeight="1" x14ac:dyDescent="0.2">
      <c r="A59" s="23">
        <v>36</v>
      </c>
      <c r="B59" s="24" t="s">
        <v>76</v>
      </c>
      <c r="C59" s="24" t="s">
        <v>102</v>
      </c>
      <c r="D59" s="24" t="s">
        <v>113</v>
      </c>
      <c r="E59" s="23">
        <v>4</v>
      </c>
      <c r="F59" s="23">
        <f t="shared" si="0"/>
        <v>1</v>
      </c>
      <c r="G59" s="23">
        <v>1</v>
      </c>
      <c r="H59" s="23"/>
      <c r="I59" s="25" t="s">
        <v>48</v>
      </c>
      <c r="J59" s="26">
        <v>63000</v>
      </c>
      <c r="K59" s="23" t="s">
        <v>49</v>
      </c>
      <c r="L59" s="27"/>
      <c r="M59" s="27"/>
      <c r="N59" s="24" t="s">
        <v>111</v>
      </c>
      <c r="O59" s="24"/>
      <c r="P59" s="24"/>
      <c r="Q59" s="24" t="s">
        <v>80</v>
      </c>
      <c r="R59" s="28"/>
      <c r="S59" s="24"/>
    </row>
    <row r="60" spans="1:21" s="29" customFormat="1" ht="105.75" customHeight="1" x14ac:dyDescent="0.2">
      <c r="A60" s="23">
        <v>37</v>
      </c>
      <c r="B60" s="24" t="s">
        <v>76</v>
      </c>
      <c r="C60" s="24" t="s">
        <v>102</v>
      </c>
      <c r="D60" s="24" t="s">
        <v>113</v>
      </c>
      <c r="E60" s="23">
        <v>5</v>
      </c>
      <c r="F60" s="23">
        <f t="shared" si="0"/>
        <v>1</v>
      </c>
      <c r="G60" s="23">
        <v>1</v>
      </c>
      <c r="H60" s="23"/>
      <c r="I60" s="25" t="s">
        <v>48</v>
      </c>
      <c r="J60" s="26">
        <v>72800</v>
      </c>
      <c r="K60" s="23" t="s">
        <v>49</v>
      </c>
      <c r="L60" s="27"/>
      <c r="M60" s="27"/>
      <c r="N60" s="24" t="s">
        <v>111</v>
      </c>
      <c r="O60" s="24"/>
      <c r="P60" s="24"/>
      <c r="Q60" s="24" t="s">
        <v>80</v>
      </c>
      <c r="R60" s="28"/>
      <c r="S60" s="24"/>
    </row>
    <row r="61" spans="1:21" s="29" customFormat="1" ht="109.5" customHeight="1" x14ac:dyDescent="0.2">
      <c r="A61" s="23">
        <v>38</v>
      </c>
      <c r="B61" s="24" t="s">
        <v>76</v>
      </c>
      <c r="C61" s="24" t="s">
        <v>102</v>
      </c>
      <c r="D61" s="24" t="s">
        <v>113</v>
      </c>
      <c r="E61" s="23">
        <v>6</v>
      </c>
      <c r="F61" s="23">
        <f t="shared" si="0"/>
        <v>1</v>
      </c>
      <c r="G61" s="23">
        <v>1</v>
      </c>
      <c r="H61" s="23"/>
      <c r="I61" s="25" t="s">
        <v>48</v>
      </c>
      <c r="J61" s="26">
        <v>85300</v>
      </c>
      <c r="K61" s="23" t="s">
        <v>49</v>
      </c>
      <c r="L61" s="27"/>
      <c r="M61" s="27"/>
      <c r="N61" s="24" t="s">
        <v>111</v>
      </c>
      <c r="O61" s="24"/>
      <c r="P61" s="24"/>
      <c r="Q61" s="24" t="s">
        <v>80</v>
      </c>
      <c r="R61" s="28"/>
      <c r="S61" s="24"/>
    </row>
    <row r="62" spans="1:21" s="37" customFormat="1" ht="21" customHeight="1" x14ac:dyDescent="0.2">
      <c r="A62" s="23"/>
      <c r="B62" s="30" t="s">
        <v>115</v>
      </c>
      <c r="C62" s="30"/>
      <c r="D62" s="30"/>
      <c r="E62" s="31"/>
      <c r="F62" s="31">
        <f>SUM(F37:F61)</f>
        <v>30</v>
      </c>
      <c r="G62" s="31">
        <f>SUM(G37:G61)</f>
        <v>29</v>
      </c>
      <c r="H62" s="31">
        <f>SUM(H37:H61)</f>
        <v>1</v>
      </c>
      <c r="I62" s="31"/>
      <c r="J62" s="32"/>
      <c r="K62" s="31"/>
      <c r="L62" s="33"/>
      <c r="M62" s="33"/>
      <c r="N62" s="34"/>
      <c r="O62" s="34"/>
      <c r="P62" s="34"/>
      <c r="Q62" s="34"/>
      <c r="R62" s="35"/>
      <c r="S62" s="36"/>
      <c r="U62" s="2"/>
    </row>
    <row r="63" spans="1:21" s="29" customFormat="1" ht="160.5" customHeight="1" x14ac:dyDescent="0.2">
      <c r="A63" s="23">
        <v>39</v>
      </c>
      <c r="B63" s="24" t="s">
        <v>116</v>
      </c>
      <c r="C63" s="24" t="s">
        <v>117</v>
      </c>
      <c r="D63" s="24" t="s">
        <v>118</v>
      </c>
      <c r="E63" s="23">
        <v>5</v>
      </c>
      <c r="F63" s="23">
        <f t="shared" ref="F63:F76" si="1">SUM(G63:H63)</f>
        <v>1</v>
      </c>
      <c r="G63" s="23">
        <v>1</v>
      </c>
      <c r="H63" s="23"/>
      <c r="I63" s="25" t="s">
        <v>48</v>
      </c>
      <c r="J63" s="26">
        <v>65320</v>
      </c>
      <c r="K63" s="23" t="s">
        <v>49</v>
      </c>
      <c r="L63" s="27"/>
      <c r="M63" s="27"/>
      <c r="N63" s="24" t="s">
        <v>50</v>
      </c>
      <c r="O63" s="24"/>
      <c r="P63" s="24"/>
      <c r="Q63" s="24" t="s">
        <v>119</v>
      </c>
      <c r="R63" s="28"/>
      <c r="S63" s="24"/>
    </row>
    <row r="64" spans="1:21" s="29" customFormat="1" ht="156.75" customHeight="1" x14ac:dyDescent="0.2">
      <c r="A64" s="23">
        <v>40</v>
      </c>
      <c r="B64" s="24" t="s">
        <v>116</v>
      </c>
      <c r="C64" s="24" t="s">
        <v>120</v>
      </c>
      <c r="D64" s="24" t="s">
        <v>118</v>
      </c>
      <c r="E64" s="23">
        <v>5</v>
      </c>
      <c r="F64" s="23">
        <f t="shared" si="1"/>
        <v>1</v>
      </c>
      <c r="G64" s="23">
        <v>1</v>
      </c>
      <c r="H64" s="23"/>
      <c r="I64" s="25" t="s">
        <v>48</v>
      </c>
      <c r="J64" s="26">
        <v>66340</v>
      </c>
      <c r="K64" s="23" t="s">
        <v>49</v>
      </c>
      <c r="L64" s="27"/>
      <c r="M64" s="27"/>
      <c r="N64" s="24" t="s">
        <v>50</v>
      </c>
      <c r="O64" s="24"/>
      <c r="P64" s="24"/>
      <c r="Q64" s="24" t="s">
        <v>119</v>
      </c>
      <c r="R64" s="28"/>
      <c r="S64" s="24"/>
    </row>
    <row r="65" spans="1:21" s="29" customFormat="1" ht="156.75" customHeight="1" x14ac:dyDescent="0.2">
      <c r="A65" s="23">
        <v>41</v>
      </c>
      <c r="B65" s="24" t="s">
        <v>116</v>
      </c>
      <c r="C65" s="24" t="s">
        <v>117</v>
      </c>
      <c r="D65" s="24" t="s">
        <v>121</v>
      </c>
      <c r="E65" s="23">
        <v>4</v>
      </c>
      <c r="F65" s="23">
        <f t="shared" si="1"/>
        <v>1</v>
      </c>
      <c r="G65" s="23">
        <v>1</v>
      </c>
      <c r="H65" s="23"/>
      <c r="I65" s="25" t="s">
        <v>48</v>
      </c>
      <c r="J65" s="26">
        <v>56451</v>
      </c>
      <c r="K65" s="23" t="s">
        <v>49</v>
      </c>
      <c r="L65" s="27"/>
      <c r="M65" s="27"/>
      <c r="N65" s="24" t="s">
        <v>50</v>
      </c>
      <c r="O65" s="24"/>
      <c r="P65" s="24"/>
      <c r="Q65" s="24" t="s">
        <v>119</v>
      </c>
      <c r="R65" s="28"/>
      <c r="S65" s="24"/>
    </row>
    <row r="66" spans="1:21" s="29" customFormat="1" ht="160.5" customHeight="1" x14ac:dyDescent="0.2">
      <c r="A66" s="23">
        <v>42</v>
      </c>
      <c r="B66" s="24" t="s">
        <v>116</v>
      </c>
      <c r="C66" s="24" t="s">
        <v>120</v>
      </c>
      <c r="D66" s="24" t="s">
        <v>121</v>
      </c>
      <c r="E66" s="23">
        <v>4</v>
      </c>
      <c r="F66" s="23">
        <f t="shared" si="1"/>
        <v>3</v>
      </c>
      <c r="G66" s="23">
        <v>3</v>
      </c>
      <c r="H66" s="23"/>
      <c r="I66" s="25" t="s">
        <v>48</v>
      </c>
      <c r="J66" s="26">
        <v>57333</v>
      </c>
      <c r="K66" s="23" t="s">
        <v>49</v>
      </c>
      <c r="L66" s="27"/>
      <c r="M66" s="27"/>
      <c r="N66" s="24" t="s">
        <v>50</v>
      </c>
      <c r="O66" s="24"/>
      <c r="P66" s="24"/>
      <c r="Q66" s="24" t="s">
        <v>119</v>
      </c>
      <c r="R66" s="28"/>
      <c r="S66" s="24"/>
    </row>
    <row r="67" spans="1:21" s="29" customFormat="1" ht="158.25" customHeight="1" x14ac:dyDescent="0.2">
      <c r="A67" s="23">
        <v>43</v>
      </c>
      <c r="B67" s="24" t="s">
        <v>116</v>
      </c>
      <c r="C67" s="24" t="s">
        <v>120</v>
      </c>
      <c r="D67" s="24" t="s">
        <v>122</v>
      </c>
      <c r="E67" s="23">
        <v>2</v>
      </c>
      <c r="F67" s="23">
        <f t="shared" si="1"/>
        <v>1</v>
      </c>
      <c r="G67" s="23">
        <v>1</v>
      </c>
      <c r="H67" s="23"/>
      <c r="I67" s="25" t="s">
        <v>48</v>
      </c>
      <c r="J67" s="26">
        <v>43055</v>
      </c>
      <c r="K67" s="23" t="s">
        <v>49</v>
      </c>
      <c r="L67" s="27"/>
      <c r="M67" s="27"/>
      <c r="N67" s="24" t="s">
        <v>50</v>
      </c>
      <c r="O67" s="24"/>
      <c r="P67" s="24"/>
      <c r="Q67" s="24" t="s">
        <v>119</v>
      </c>
      <c r="R67" s="28"/>
      <c r="S67" s="24"/>
    </row>
    <row r="68" spans="1:21" s="29" customFormat="1" ht="156.75" customHeight="1" x14ac:dyDescent="0.2">
      <c r="A68" s="23">
        <v>44</v>
      </c>
      <c r="B68" s="24" t="s">
        <v>116</v>
      </c>
      <c r="C68" s="24" t="s">
        <v>117</v>
      </c>
      <c r="D68" s="24" t="s">
        <v>122</v>
      </c>
      <c r="E68" s="23">
        <v>3</v>
      </c>
      <c r="F68" s="23">
        <f t="shared" si="1"/>
        <v>1</v>
      </c>
      <c r="G68" s="23">
        <v>1</v>
      </c>
      <c r="H68" s="23"/>
      <c r="I68" s="25" t="s">
        <v>48</v>
      </c>
      <c r="J68" s="26">
        <v>46395</v>
      </c>
      <c r="K68" s="23" t="s">
        <v>49</v>
      </c>
      <c r="L68" s="27"/>
      <c r="M68" s="27"/>
      <c r="N68" s="24" t="s">
        <v>50</v>
      </c>
      <c r="O68" s="24"/>
      <c r="P68" s="24"/>
      <c r="Q68" s="24" t="s">
        <v>119</v>
      </c>
      <c r="R68" s="28"/>
      <c r="S68" s="24"/>
    </row>
    <row r="69" spans="1:21" s="29" customFormat="1" ht="165.75" customHeight="1" x14ac:dyDescent="0.2">
      <c r="A69" s="23">
        <v>45</v>
      </c>
      <c r="B69" s="24" t="s">
        <v>116</v>
      </c>
      <c r="C69" s="24" t="s">
        <v>117</v>
      </c>
      <c r="D69" s="24" t="s">
        <v>122</v>
      </c>
      <c r="E69" s="23">
        <v>4</v>
      </c>
      <c r="F69" s="23">
        <f t="shared" si="1"/>
        <v>1</v>
      </c>
      <c r="G69" s="23">
        <v>1</v>
      </c>
      <c r="H69" s="23"/>
      <c r="I69" s="25" t="s">
        <v>48</v>
      </c>
      <c r="J69" s="26">
        <v>53104</v>
      </c>
      <c r="K69" s="23" t="s">
        <v>49</v>
      </c>
      <c r="L69" s="27"/>
      <c r="M69" s="27"/>
      <c r="N69" s="24" t="s">
        <v>50</v>
      </c>
      <c r="O69" s="24"/>
      <c r="P69" s="24"/>
      <c r="Q69" s="24" t="s">
        <v>119</v>
      </c>
      <c r="R69" s="28"/>
      <c r="S69" s="24"/>
    </row>
    <row r="70" spans="1:21" s="29" customFormat="1" ht="158.25" customHeight="1" x14ac:dyDescent="0.2">
      <c r="A70" s="23">
        <v>46</v>
      </c>
      <c r="B70" s="24" t="s">
        <v>116</v>
      </c>
      <c r="C70" s="24" t="s">
        <v>123</v>
      </c>
      <c r="D70" s="24" t="s">
        <v>122</v>
      </c>
      <c r="E70" s="23">
        <v>4</v>
      </c>
      <c r="F70" s="23">
        <f t="shared" si="1"/>
        <v>1</v>
      </c>
      <c r="G70" s="23">
        <v>1</v>
      </c>
      <c r="H70" s="23"/>
      <c r="I70" s="25" t="s">
        <v>48</v>
      </c>
      <c r="J70" s="26">
        <v>52275</v>
      </c>
      <c r="K70" s="23" t="s">
        <v>49</v>
      </c>
      <c r="L70" s="27"/>
      <c r="M70" s="27"/>
      <c r="N70" s="24" t="s">
        <v>50</v>
      </c>
      <c r="O70" s="24"/>
      <c r="P70" s="24"/>
      <c r="Q70" s="24" t="s">
        <v>119</v>
      </c>
      <c r="R70" s="28"/>
      <c r="S70" s="24"/>
    </row>
    <row r="71" spans="1:21" s="29" customFormat="1" ht="156.75" customHeight="1" x14ac:dyDescent="0.2">
      <c r="A71" s="23">
        <v>47</v>
      </c>
      <c r="B71" s="24" t="s">
        <v>116</v>
      </c>
      <c r="C71" s="24" t="s">
        <v>123</v>
      </c>
      <c r="D71" s="24" t="s">
        <v>122</v>
      </c>
      <c r="E71" s="23">
        <v>5</v>
      </c>
      <c r="F71" s="23">
        <f t="shared" si="1"/>
        <v>1</v>
      </c>
      <c r="G71" s="23">
        <v>1</v>
      </c>
      <c r="H71" s="23"/>
      <c r="I71" s="25" t="s">
        <v>48</v>
      </c>
      <c r="J71" s="26">
        <v>60504</v>
      </c>
      <c r="K71" s="23" t="s">
        <v>49</v>
      </c>
      <c r="L71" s="27"/>
      <c r="M71" s="27"/>
      <c r="N71" s="24" t="s">
        <v>50</v>
      </c>
      <c r="O71" s="24"/>
      <c r="P71" s="24"/>
      <c r="Q71" s="24" t="s">
        <v>119</v>
      </c>
      <c r="R71" s="28"/>
      <c r="S71" s="24"/>
    </row>
    <row r="72" spans="1:21" s="29" customFormat="1" ht="155.25" customHeight="1" x14ac:dyDescent="0.2">
      <c r="A72" s="23">
        <v>48</v>
      </c>
      <c r="B72" s="24" t="s">
        <v>116</v>
      </c>
      <c r="C72" s="24" t="s">
        <v>117</v>
      </c>
      <c r="D72" s="24" t="s">
        <v>124</v>
      </c>
      <c r="E72" s="23">
        <v>3</v>
      </c>
      <c r="F72" s="23">
        <f t="shared" si="1"/>
        <v>3</v>
      </c>
      <c r="G72" s="23">
        <v>3</v>
      </c>
      <c r="H72" s="23"/>
      <c r="I72" s="25" t="s">
        <v>48</v>
      </c>
      <c r="J72" s="26">
        <v>48757</v>
      </c>
      <c r="K72" s="23" t="s">
        <v>49</v>
      </c>
      <c r="L72" s="27"/>
      <c r="M72" s="27"/>
      <c r="N72" s="24" t="s">
        <v>50</v>
      </c>
      <c r="O72" s="24"/>
      <c r="P72" s="24"/>
      <c r="Q72" s="24" t="s">
        <v>119</v>
      </c>
      <c r="R72" s="28"/>
      <c r="S72" s="24"/>
    </row>
    <row r="73" spans="1:21" s="29" customFormat="1" ht="159" customHeight="1" x14ac:dyDescent="0.2">
      <c r="A73" s="23">
        <v>49</v>
      </c>
      <c r="B73" s="24" t="s">
        <v>116</v>
      </c>
      <c r="C73" s="24" t="s">
        <v>120</v>
      </c>
      <c r="D73" s="24" t="s">
        <v>124</v>
      </c>
      <c r="E73" s="23">
        <v>3</v>
      </c>
      <c r="F73" s="23">
        <f t="shared" si="1"/>
        <v>1</v>
      </c>
      <c r="G73" s="23">
        <v>1</v>
      </c>
      <c r="H73" s="23"/>
      <c r="I73" s="25" t="s">
        <v>48</v>
      </c>
      <c r="J73" s="26">
        <v>49813</v>
      </c>
      <c r="K73" s="23" t="s">
        <v>49</v>
      </c>
      <c r="L73" s="27"/>
      <c r="M73" s="27"/>
      <c r="N73" s="24" t="s">
        <v>50</v>
      </c>
      <c r="O73" s="24"/>
      <c r="P73" s="24"/>
      <c r="Q73" s="24" t="s">
        <v>119</v>
      </c>
      <c r="R73" s="28"/>
      <c r="S73" s="24"/>
    </row>
    <row r="74" spans="1:21" s="29" customFormat="1" ht="158.25" customHeight="1" x14ac:dyDescent="0.2">
      <c r="A74" s="23">
        <v>50</v>
      </c>
      <c r="B74" s="24" t="s">
        <v>116</v>
      </c>
      <c r="C74" s="24" t="s">
        <v>123</v>
      </c>
      <c r="D74" s="24" t="s">
        <v>124</v>
      </c>
      <c r="E74" s="23">
        <v>5</v>
      </c>
      <c r="F74" s="23">
        <f t="shared" si="1"/>
        <v>1</v>
      </c>
      <c r="G74" s="23">
        <v>1</v>
      </c>
      <c r="H74" s="23"/>
      <c r="I74" s="25" t="s">
        <v>48</v>
      </c>
      <c r="J74" s="26">
        <v>98034</v>
      </c>
      <c r="K74" s="23" t="s">
        <v>49</v>
      </c>
      <c r="L74" s="27"/>
      <c r="M74" s="27"/>
      <c r="N74" s="24" t="s">
        <v>50</v>
      </c>
      <c r="O74" s="24"/>
      <c r="P74" s="24"/>
      <c r="Q74" s="24" t="s">
        <v>119</v>
      </c>
      <c r="R74" s="28"/>
      <c r="S74" s="24"/>
    </row>
    <row r="75" spans="1:21" s="29" customFormat="1" ht="158.25" customHeight="1" x14ac:dyDescent="0.2">
      <c r="A75" s="23">
        <v>51</v>
      </c>
      <c r="B75" s="24" t="s">
        <v>116</v>
      </c>
      <c r="C75" s="24" t="s">
        <v>120</v>
      </c>
      <c r="D75" s="24" t="s">
        <v>113</v>
      </c>
      <c r="E75" s="23">
        <v>3</v>
      </c>
      <c r="F75" s="23">
        <f t="shared" si="1"/>
        <v>4</v>
      </c>
      <c r="G75" s="23">
        <v>4</v>
      </c>
      <c r="H75" s="23"/>
      <c r="I75" s="25" t="s">
        <v>48</v>
      </c>
      <c r="J75" s="26">
        <v>49813</v>
      </c>
      <c r="K75" s="23" t="s">
        <v>49</v>
      </c>
      <c r="L75" s="27"/>
      <c r="M75" s="27"/>
      <c r="N75" s="24" t="s">
        <v>50</v>
      </c>
      <c r="O75" s="24"/>
      <c r="P75" s="24"/>
      <c r="Q75" s="24" t="s">
        <v>119</v>
      </c>
      <c r="R75" s="28"/>
      <c r="S75" s="24"/>
    </row>
    <row r="76" spans="1:21" s="29" customFormat="1" ht="164.25" customHeight="1" x14ac:dyDescent="0.2">
      <c r="A76" s="23">
        <v>52</v>
      </c>
      <c r="B76" s="24" t="s">
        <v>116</v>
      </c>
      <c r="C76" s="24" t="s">
        <v>125</v>
      </c>
      <c r="D76" s="24" t="s">
        <v>113</v>
      </c>
      <c r="E76" s="23">
        <v>4</v>
      </c>
      <c r="F76" s="23">
        <f t="shared" si="1"/>
        <v>1</v>
      </c>
      <c r="G76" s="23">
        <v>1</v>
      </c>
      <c r="H76" s="23"/>
      <c r="I76" s="25" t="s">
        <v>48</v>
      </c>
      <c r="J76" s="26">
        <v>57333</v>
      </c>
      <c r="K76" s="23" t="s">
        <v>49</v>
      </c>
      <c r="L76" s="27"/>
      <c r="M76" s="27"/>
      <c r="N76" s="24" t="s">
        <v>50</v>
      </c>
      <c r="O76" s="24"/>
      <c r="P76" s="24"/>
      <c r="Q76" s="24" t="s">
        <v>119</v>
      </c>
      <c r="R76" s="28"/>
      <c r="S76" s="24"/>
    </row>
    <row r="77" spans="1:21" s="37" customFormat="1" ht="21" customHeight="1" x14ac:dyDescent="0.2">
      <c r="A77" s="23"/>
      <c r="B77" s="30" t="s">
        <v>126</v>
      </c>
      <c r="C77" s="30"/>
      <c r="D77" s="30"/>
      <c r="E77" s="31"/>
      <c r="F77" s="31">
        <f>SUM(F63:F76)</f>
        <v>21</v>
      </c>
      <c r="G77" s="31">
        <f>SUM(G63:G76)</f>
        <v>21</v>
      </c>
      <c r="H77" s="31">
        <f>SUM(H63:H76)</f>
        <v>0</v>
      </c>
      <c r="I77" s="31"/>
      <c r="J77" s="32"/>
      <c r="K77" s="31"/>
      <c r="L77" s="33"/>
      <c r="M77" s="33"/>
      <c r="N77" s="34"/>
      <c r="O77" s="34"/>
      <c r="P77" s="34"/>
      <c r="Q77" s="34"/>
      <c r="R77" s="35"/>
      <c r="S77" s="36"/>
      <c r="U77" s="2"/>
    </row>
    <row r="78" spans="1:21" s="29" customFormat="1" ht="131.25" customHeight="1" x14ac:dyDescent="0.2">
      <c r="A78" s="23">
        <v>53</v>
      </c>
      <c r="B78" s="24" t="s">
        <v>127</v>
      </c>
      <c r="C78" s="24" t="s">
        <v>128</v>
      </c>
      <c r="D78" s="24" t="s">
        <v>118</v>
      </c>
      <c r="E78" s="23">
        <v>3</v>
      </c>
      <c r="F78" s="23">
        <f t="shared" ref="F78:F91" si="2">SUM(G78:H78)</f>
        <v>1</v>
      </c>
      <c r="G78" s="23">
        <v>1</v>
      </c>
      <c r="H78" s="23"/>
      <c r="I78" s="25" t="s">
        <v>48</v>
      </c>
      <c r="J78" s="26">
        <v>75000</v>
      </c>
      <c r="K78" s="23" t="s">
        <v>49</v>
      </c>
      <c r="L78" s="27"/>
      <c r="M78" s="27"/>
      <c r="N78" s="24" t="s">
        <v>50</v>
      </c>
      <c r="O78" s="24"/>
      <c r="P78" s="24"/>
      <c r="Q78" s="24" t="s">
        <v>129</v>
      </c>
      <c r="R78" s="28"/>
      <c r="S78" s="24"/>
    </row>
    <row r="79" spans="1:21" s="29" customFormat="1" ht="131.25" customHeight="1" x14ac:dyDescent="0.2">
      <c r="A79" s="23">
        <v>54</v>
      </c>
      <c r="B79" s="24" t="s">
        <v>127</v>
      </c>
      <c r="C79" s="24" t="s">
        <v>130</v>
      </c>
      <c r="D79" s="24" t="s">
        <v>118</v>
      </c>
      <c r="E79" s="23">
        <v>4</v>
      </c>
      <c r="F79" s="23">
        <f t="shared" si="2"/>
        <v>1</v>
      </c>
      <c r="G79" s="23">
        <v>1</v>
      </c>
      <c r="H79" s="23"/>
      <c r="I79" s="25" t="s">
        <v>48</v>
      </c>
      <c r="J79" s="26">
        <v>90000</v>
      </c>
      <c r="K79" s="23" t="s">
        <v>49</v>
      </c>
      <c r="L79" s="27"/>
      <c r="M79" s="27"/>
      <c r="N79" s="24" t="s">
        <v>50</v>
      </c>
      <c r="O79" s="24"/>
      <c r="P79" s="24"/>
      <c r="Q79" s="24" t="s">
        <v>129</v>
      </c>
      <c r="R79" s="28"/>
      <c r="S79" s="24"/>
    </row>
    <row r="80" spans="1:21" s="29" customFormat="1" ht="121.5" customHeight="1" x14ac:dyDescent="0.2">
      <c r="A80" s="23">
        <v>55</v>
      </c>
      <c r="B80" s="24" t="s">
        <v>127</v>
      </c>
      <c r="C80" s="24" t="s">
        <v>131</v>
      </c>
      <c r="D80" s="24" t="s">
        <v>118</v>
      </c>
      <c r="E80" s="23">
        <v>4</v>
      </c>
      <c r="F80" s="23">
        <f t="shared" si="2"/>
        <v>1</v>
      </c>
      <c r="G80" s="23">
        <v>1</v>
      </c>
      <c r="H80" s="23"/>
      <c r="I80" s="25" t="s">
        <v>48</v>
      </c>
      <c r="J80" s="26">
        <v>82600</v>
      </c>
      <c r="K80" s="23" t="s">
        <v>49</v>
      </c>
      <c r="L80" s="27"/>
      <c r="M80" s="27"/>
      <c r="N80" s="24" t="s">
        <v>50</v>
      </c>
      <c r="O80" s="24"/>
      <c r="P80" s="24"/>
      <c r="Q80" s="24" t="s">
        <v>129</v>
      </c>
      <c r="R80" s="28"/>
      <c r="S80" s="24"/>
    </row>
    <row r="81" spans="1:21" s="29" customFormat="1" ht="125.25" customHeight="1" x14ac:dyDescent="0.2">
      <c r="A81" s="23">
        <v>56</v>
      </c>
      <c r="B81" s="24" t="s">
        <v>127</v>
      </c>
      <c r="C81" s="24" t="s">
        <v>132</v>
      </c>
      <c r="D81" s="24" t="s">
        <v>118</v>
      </c>
      <c r="E81" s="23">
        <v>4</v>
      </c>
      <c r="F81" s="23">
        <f t="shared" si="2"/>
        <v>1</v>
      </c>
      <c r="G81" s="23">
        <v>1</v>
      </c>
      <c r="H81" s="23"/>
      <c r="I81" s="25" t="s">
        <v>48</v>
      </c>
      <c r="J81" s="26">
        <v>86700</v>
      </c>
      <c r="K81" s="23" t="s">
        <v>49</v>
      </c>
      <c r="L81" s="27"/>
      <c r="M81" s="27"/>
      <c r="N81" s="24" t="s">
        <v>50</v>
      </c>
      <c r="O81" s="24"/>
      <c r="P81" s="24"/>
      <c r="Q81" s="24" t="s">
        <v>129</v>
      </c>
      <c r="R81" s="28"/>
      <c r="S81" s="24"/>
    </row>
    <row r="82" spans="1:21" s="29" customFormat="1" ht="129.75" customHeight="1" x14ac:dyDescent="0.2">
      <c r="A82" s="23">
        <v>57</v>
      </c>
      <c r="B82" s="24" t="s">
        <v>127</v>
      </c>
      <c r="C82" s="24" t="s">
        <v>130</v>
      </c>
      <c r="D82" s="24" t="s">
        <v>118</v>
      </c>
      <c r="E82" s="23">
        <v>5</v>
      </c>
      <c r="F82" s="23">
        <f t="shared" si="2"/>
        <v>1</v>
      </c>
      <c r="G82" s="23">
        <v>1</v>
      </c>
      <c r="H82" s="23"/>
      <c r="I82" s="25" t="s">
        <v>48</v>
      </c>
      <c r="J82" s="26">
        <v>104100</v>
      </c>
      <c r="K82" s="23" t="s">
        <v>49</v>
      </c>
      <c r="L82" s="27"/>
      <c r="M82" s="27"/>
      <c r="N82" s="24" t="s">
        <v>50</v>
      </c>
      <c r="O82" s="24"/>
      <c r="P82" s="24"/>
      <c r="Q82" s="24" t="s">
        <v>129</v>
      </c>
      <c r="R82" s="28"/>
      <c r="S82" s="24"/>
    </row>
    <row r="83" spans="1:21" s="29" customFormat="1" ht="124.5" customHeight="1" x14ac:dyDescent="0.2">
      <c r="A83" s="23">
        <v>58</v>
      </c>
      <c r="B83" s="24" t="s">
        <v>127</v>
      </c>
      <c r="C83" s="24" t="s">
        <v>130</v>
      </c>
      <c r="D83" s="24" t="s">
        <v>121</v>
      </c>
      <c r="E83" s="23">
        <v>3</v>
      </c>
      <c r="F83" s="23">
        <f t="shared" si="2"/>
        <v>1</v>
      </c>
      <c r="G83" s="23">
        <v>1</v>
      </c>
      <c r="H83" s="23"/>
      <c r="I83" s="25" t="s">
        <v>48</v>
      </c>
      <c r="J83" s="26">
        <v>77900</v>
      </c>
      <c r="K83" s="23" t="s">
        <v>49</v>
      </c>
      <c r="L83" s="27"/>
      <c r="M83" s="27"/>
      <c r="N83" s="24" t="s">
        <v>50</v>
      </c>
      <c r="O83" s="24"/>
      <c r="P83" s="24"/>
      <c r="Q83" s="24" t="s">
        <v>129</v>
      </c>
      <c r="R83" s="28"/>
      <c r="S83" s="24"/>
    </row>
    <row r="84" spans="1:21" s="29" customFormat="1" ht="124.5" customHeight="1" x14ac:dyDescent="0.2">
      <c r="A84" s="23">
        <v>59</v>
      </c>
      <c r="B84" s="24" t="s">
        <v>127</v>
      </c>
      <c r="C84" s="24" t="s">
        <v>132</v>
      </c>
      <c r="D84" s="24" t="s">
        <v>107</v>
      </c>
      <c r="E84" s="23">
        <v>4</v>
      </c>
      <c r="F84" s="23">
        <f t="shared" si="2"/>
        <v>1</v>
      </c>
      <c r="G84" s="23">
        <v>1</v>
      </c>
      <c r="H84" s="23"/>
      <c r="I84" s="25" t="s">
        <v>48</v>
      </c>
      <c r="J84" s="26">
        <v>86700</v>
      </c>
      <c r="K84" s="23" t="s">
        <v>49</v>
      </c>
      <c r="L84" s="27"/>
      <c r="M84" s="27"/>
      <c r="N84" s="24" t="s">
        <v>50</v>
      </c>
      <c r="O84" s="24"/>
      <c r="P84" s="24"/>
      <c r="Q84" s="24" t="s">
        <v>129</v>
      </c>
      <c r="R84" s="28"/>
      <c r="S84" s="24"/>
    </row>
    <row r="85" spans="1:21" s="29" customFormat="1" ht="128.25" customHeight="1" x14ac:dyDescent="0.2">
      <c r="A85" s="23">
        <v>60</v>
      </c>
      <c r="B85" s="24" t="s">
        <v>127</v>
      </c>
      <c r="C85" s="24" t="s">
        <v>128</v>
      </c>
      <c r="D85" s="24" t="s">
        <v>133</v>
      </c>
      <c r="E85" s="23">
        <v>4</v>
      </c>
      <c r="F85" s="23">
        <f t="shared" si="2"/>
        <v>1</v>
      </c>
      <c r="G85" s="23">
        <v>1</v>
      </c>
      <c r="H85" s="23"/>
      <c r="I85" s="25" t="s">
        <v>48</v>
      </c>
      <c r="J85" s="26">
        <v>86700</v>
      </c>
      <c r="K85" s="23" t="s">
        <v>49</v>
      </c>
      <c r="L85" s="27"/>
      <c r="M85" s="27"/>
      <c r="N85" s="24" t="s">
        <v>50</v>
      </c>
      <c r="O85" s="24"/>
      <c r="P85" s="24"/>
      <c r="Q85" s="24" t="s">
        <v>129</v>
      </c>
      <c r="R85" s="28"/>
      <c r="S85" s="24"/>
    </row>
    <row r="86" spans="1:21" s="29" customFormat="1" ht="129" customHeight="1" x14ac:dyDescent="0.2">
      <c r="A86" s="23">
        <v>61</v>
      </c>
      <c r="B86" s="24" t="s">
        <v>127</v>
      </c>
      <c r="C86" s="24" t="s">
        <v>132</v>
      </c>
      <c r="D86" s="24" t="s">
        <v>133</v>
      </c>
      <c r="E86" s="23">
        <v>4</v>
      </c>
      <c r="F86" s="23">
        <f t="shared" si="2"/>
        <v>1</v>
      </c>
      <c r="G86" s="23">
        <v>1</v>
      </c>
      <c r="H86" s="23"/>
      <c r="I86" s="25" t="s">
        <v>48</v>
      </c>
      <c r="J86" s="26">
        <v>86700</v>
      </c>
      <c r="K86" s="23" t="s">
        <v>49</v>
      </c>
      <c r="L86" s="27"/>
      <c r="M86" s="27"/>
      <c r="N86" s="24" t="s">
        <v>50</v>
      </c>
      <c r="O86" s="24"/>
      <c r="P86" s="24"/>
      <c r="Q86" s="24" t="s">
        <v>129</v>
      </c>
      <c r="R86" s="28"/>
      <c r="S86" s="24"/>
    </row>
    <row r="87" spans="1:21" s="29" customFormat="1" ht="127.5" customHeight="1" x14ac:dyDescent="0.2">
      <c r="A87" s="23">
        <v>62</v>
      </c>
      <c r="B87" s="24" t="s">
        <v>127</v>
      </c>
      <c r="C87" s="24" t="s">
        <v>130</v>
      </c>
      <c r="D87" s="24" t="s">
        <v>124</v>
      </c>
      <c r="E87" s="23">
        <v>4</v>
      </c>
      <c r="F87" s="23">
        <f t="shared" si="2"/>
        <v>1</v>
      </c>
      <c r="G87" s="23">
        <v>1</v>
      </c>
      <c r="H87" s="23"/>
      <c r="I87" s="25" t="s">
        <v>48</v>
      </c>
      <c r="J87" s="26">
        <v>90000</v>
      </c>
      <c r="K87" s="23" t="s">
        <v>49</v>
      </c>
      <c r="L87" s="27"/>
      <c r="M87" s="27"/>
      <c r="N87" s="24" t="s">
        <v>50</v>
      </c>
      <c r="O87" s="24"/>
      <c r="P87" s="24"/>
      <c r="Q87" s="24" t="s">
        <v>129</v>
      </c>
      <c r="R87" s="28"/>
      <c r="S87" s="24"/>
    </row>
    <row r="88" spans="1:21" s="29" customFormat="1" ht="122.25" customHeight="1" x14ac:dyDescent="0.2">
      <c r="A88" s="23">
        <v>63</v>
      </c>
      <c r="B88" s="24" t="s">
        <v>127</v>
      </c>
      <c r="C88" s="24" t="s">
        <v>128</v>
      </c>
      <c r="D88" s="24" t="s">
        <v>124</v>
      </c>
      <c r="E88" s="23">
        <v>4</v>
      </c>
      <c r="F88" s="23">
        <f t="shared" si="2"/>
        <v>1</v>
      </c>
      <c r="G88" s="23">
        <v>1</v>
      </c>
      <c r="H88" s="23"/>
      <c r="I88" s="25" t="s">
        <v>48</v>
      </c>
      <c r="J88" s="26">
        <v>86700</v>
      </c>
      <c r="K88" s="23" t="s">
        <v>49</v>
      </c>
      <c r="L88" s="27"/>
      <c r="M88" s="27"/>
      <c r="N88" s="24" t="s">
        <v>50</v>
      </c>
      <c r="O88" s="24"/>
      <c r="P88" s="24"/>
      <c r="Q88" s="24" t="s">
        <v>129</v>
      </c>
      <c r="R88" s="28"/>
      <c r="S88" s="24"/>
    </row>
    <row r="89" spans="1:21" s="29" customFormat="1" ht="127.5" customHeight="1" x14ac:dyDescent="0.2">
      <c r="A89" s="23">
        <v>64</v>
      </c>
      <c r="B89" s="24" t="s">
        <v>127</v>
      </c>
      <c r="C89" s="24" t="s">
        <v>132</v>
      </c>
      <c r="D89" s="24" t="s">
        <v>124</v>
      </c>
      <c r="E89" s="23">
        <v>4</v>
      </c>
      <c r="F89" s="23">
        <f t="shared" si="2"/>
        <v>2</v>
      </c>
      <c r="G89" s="23">
        <v>2</v>
      </c>
      <c r="H89" s="23"/>
      <c r="I89" s="25" t="s">
        <v>48</v>
      </c>
      <c r="J89" s="26">
        <v>86700</v>
      </c>
      <c r="K89" s="23" t="s">
        <v>49</v>
      </c>
      <c r="L89" s="27"/>
      <c r="M89" s="27"/>
      <c r="N89" s="24" t="s">
        <v>50</v>
      </c>
      <c r="O89" s="24"/>
      <c r="P89" s="24"/>
      <c r="Q89" s="24" t="s">
        <v>129</v>
      </c>
      <c r="R89" s="28"/>
      <c r="S89" s="24"/>
    </row>
    <row r="90" spans="1:21" s="29" customFormat="1" ht="130.5" customHeight="1" x14ac:dyDescent="0.2">
      <c r="A90" s="23">
        <v>65</v>
      </c>
      <c r="B90" s="24" t="s">
        <v>127</v>
      </c>
      <c r="C90" s="24" t="s">
        <v>131</v>
      </c>
      <c r="D90" s="24" t="s">
        <v>113</v>
      </c>
      <c r="E90" s="23">
        <v>3</v>
      </c>
      <c r="F90" s="23">
        <f t="shared" si="2"/>
        <v>1</v>
      </c>
      <c r="G90" s="23">
        <v>1</v>
      </c>
      <c r="H90" s="23"/>
      <c r="I90" s="25" t="s">
        <v>48</v>
      </c>
      <c r="J90" s="26">
        <v>71400</v>
      </c>
      <c r="K90" s="23" t="s">
        <v>49</v>
      </c>
      <c r="L90" s="27"/>
      <c r="M90" s="27"/>
      <c r="N90" s="24" t="s">
        <v>50</v>
      </c>
      <c r="O90" s="24"/>
      <c r="P90" s="24"/>
      <c r="Q90" s="24" t="s">
        <v>129</v>
      </c>
      <c r="R90" s="28"/>
      <c r="S90" s="24"/>
    </row>
    <row r="91" spans="1:21" s="29" customFormat="1" ht="129" customHeight="1" x14ac:dyDescent="0.2">
      <c r="A91" s="23">
        <v>66</v>
      </c>
      <c r="B91" s="24" t="s">
        <v>127</v>
      </c>
      <c r="C91" s="24" t="s">
        <v>131</v>
      </c>
      <c r="D91" s="24" t="s">
        <v>113</v>
      </c>
      <c r="E91" s="23">
        <v>4</v>
      </c>
      <c r="F91" s="23">
        <f t="shared" si="2"/>
        <v>1</v>
      </c>
      <c r="G91" s="23">
        <v>1</v>
      </c>
      <c r="H91" s="23"/>
      <c r="I91" s="25" t="s">
        <v>48</v>
      </c>
      <c r="J91" s="26">
        <v>82600</v>
      </c>
      <c r="K91" s="23" t="s">
        <v>49</v>
      </c>
      <c r="L91" s="27"/>
      <c r="M91" s="27"/>
      <c r="N91" s="24" t="s">
        <v>50</v>
      </c>
      <c r="O91" s="24"/>
      <c r="P91" s="24"/>
      <c r="Q91" s="24" t="s">
        <v>129</v>
      </c>
      <c r="R91" s="28"/>
      <c r="S91" s="24"/>
    </row>
    <row r="92" spans="1:21" s="37" customFormat="1" ht="21" customHeight="1" x14ac:dyDescent="0.2">
      <c r="A92" s="23"/>
      <c r="B92" s="30" t="s">
        <v>134</v>
      </c>
      <c r="C92" s="30"/>
      <c r="D92" s="30"/>
      <c r="E92" s="31"/>
      <c r="F92" s="31">
        <f>SUM(F78:F91)</f>
        <v>15</v>
      </c>
      <c r="G92" s="31">
        <f>SUM(G78:G91)</f>
        <v>15</v>
      </c>
      <c r="H92" s="31">
        <f>SUM(H78:H91)</f>
        <v>0</v>
      </c>
      <c r="I92" s="31"/>
      <c r="J92" s="32"/>
      <c r="K92" s="31"/>
      <c r="L92" s="33"/>
      <c r="M92" s="33"/>
      <c r="N92" s="34"/>
      <c r="O92" s="34"/>
      <c r="P92" s="34"/>
      <c r="Q92" s="34"/>
      <c r="R92" s="35"/>
      <c r="S92" s="36"/>
      <c r="U92" s="2"/>
    </row>
    <row r="93" spans="1:21" s="29" customFormat="1" ht="129.75" customHeight="1" x14ac:dyDescent="0.2">
      <c r="A93" s="23">
        <v>67</v>
      </c>
      <c r="B93" s="24" t="s">
        <v>135</v>
      </c>
      <c r="C93" s="24" t="s">
        <v>136</v>
      </c>
      <c r="D93" s="24" t="s">
        <v>137</v>
      </c>
      <c r="E93" s="23">
        <v>4</v>
      </c>
      <c r="F93" s="23">
        <f>SUM(G93:H93)</f>
        <v>1</v>
      </c>
      <c r="G93" s="23"/>
      <c r="H93" s="23">
        <v>1</v>
      </c>
      <c r="I93" s="25" t="s">
        <v>48</v>
      </c>
      <c r="J93" s="26">
        <v>52457</v>
      </c>
      <c r="K93" s="23" t="s">
        <v>138</v>
      </c>
      <c r="L93" s="27">
        <v>0.375</v>
      </c>
      <c r="M93" s="27">
        <v>0.66666666666666663</v>
      </c>
      <c r="N93" s="24" t="s">
        <v>50</v>
      </c>
      <c r="O93" s="24"/>
      <c r="P93" s="24"/>
      <c r="Q93" s="24" t="s">
        <v>139</v>
      </c>
      <c r="R93" s="28"/>
      <c r="S93" s="24"/>
    </row>
    <row r="94" spans="1:21" s="37" customFormat="1" ht="21" customHeight="1" x14ac:dyDescent="0.2">
      <c r="A94" s="23"/>
      <c r="B94" s="30" t="s">
        <v>140</v>
      </c>
      <c r="C94" s="30"/>
      <c r="D94" s="30"/>
      <c r="E94" s="31"/>
      <c r="F94" s="31">
        <f>SUM(F93)</f>
        <v>1</v>
      </c>
      <c r="G94" s="31">
        <f>SUM(G93)</f>
        <v>0</v>
      </c>
      <c r="H94" s="31">
        <f>SUM(H93)</f>
        <v>1</v>
      </c>
      <c r="I94" s="31"/>
      <c r="J94" s="32"/>
      <c r="K94" s="31"/>
      <c r="L94" s="33"/>
      <c r="M94" s="33"/>
      <c r="N94" s="34"/>
      <c r="O94" s="34"/>
      <c r="P94" s="34"/>
      <c r="Q94" s="34"/>
      <c r="R94" s="35"/>
      <c r="S94" s="36"/>
      <c r="U94" s="2"/>
    </row>
    <row r="95" spans="1:21" s="29" customFormat="1" ht="186.75" customHeight="1" x14ac:dyDescent="0.2">
      <c r="A95" s="23">
        <v>68</v>
      </c>
      <c r="B95" s="24" t="s">
        <v>141</v>
      </c>
      <c r="C95" s="24" t="s">
        <v>142</v>
      </c>
      <c r="D95" s="24" t="s">
        <v>143</v>
      </c>
      <c r="E95" s="23">
        <v>3</v>
      </c>
      <c r="F95" s="23">
        <f t="shared" ref="F95:F113" si="3">SUM(G95:H95)</f>
        <v>1</v>
      </c>
      <c r="G95" s="23">
        <v>1</v>
      </c>
      <c r="H95" s="23"/>
      <c r="I95" s="25" t="s">
        <v>48</v>
      </c>
      <c r="J95" s="26">
        <v>53382</v>
      </c>
      <c r="K95" s="23" t="s">
        <v>138</v>
      </c>
      <c r="L95" s="27"/>
      <c r="M95" s="27"/>
      <c r="N95" s="24" t="s">
        <v>50</v>
      </c>
      <c r="O95" s="24"/>
      <c r="P95" s="24" t="s">
        <v>144</v>
      </c>
      <c r="Q95" s="24" t="s">
        <v>145</v>
      </c>
      <c r="R95" s="28"/>
      <c r="S95" s="24"/>
    </row>
    <row r="96" spans="1:21" s="29" customFormat="1" ht="122.25" customHeight="1" x14ac:dyDescent="0.2">
      <c r="A96" s="23">
        <v>69</v>
      </c>
      <c r="B96" s="24" t="s">
        <v>141</v>
      </c>
      <c r="C96" s="24" t="s">
        <v>142</v>
      </c>
      <c r="D96" s="24" t="s">
        <v>146</v>
      </c>
      <c r="E96" s="23">
        <v>3</v>
      </c>
      <c r="F96" s="23">
        <f t="shared" si="3"/>
        <v>1</v>
      </c>
      <c r="G96" s="23">
        <v>1</v>
      </c>
      <c r="H96" s="23"/>
      <c r="I96" s="25" t="s">
        <v>48</v>
      </c>
      <c r="J96" s="26">
        <v>55517</v>
      </c>
      <c r="K96" s="23" t="s">
        <v>138</v>
      </c>
      <c r="L96" s="27"/>
      <c r="M96" s="27"/>
      <c r="N96" s="24" t="s">
        <v>50</v>
      </c>
      <c r="O96" s="24"/>
      <c r="P96" s="24" t="s">
        <v>144</v>
      </c>
      <c r="Q96" s="24" t="s">
        <v>147</v>
      </c>
      <c r="R96" s="28"/>
      <c r="S96" s="24"/>
    </row>
    <row r="97" spans="1:19" s="29" customFormat="1" ht="119.25" customHeight="1" x14ac:dyDescent="0.2">
      <c r="A97" s="23">
        <v>70</v>
      </c>
      <c r="B97" s="24" t="s">
        <v>141</v>
      </c>
      <c r="C97" s="24" t="s">
        <v>148</v>
      </c>
      <c r="D97" s="24" t="s">
        <v>149</v>
      </c>
      <c r="E97" s="23">
        <v>4</v>
      </c>
      <c r="F97" s="23">
        <f t="shared" si="3"/>
        <v>1</v>
      </c>
      <c r="G97" s="23">
        <v>1</v>
      </c>
      <c r="H97" s="23"/>
      <c r="I97" s="25" t="s">
        <v>48</v>
      </c>
      <c r="J97" s="26">
        <v>61807</v>
      </c>
      <c r="K97" s="23" t="s">
        <v>49</v>
      </c>
      <c r="L97" s="27"/>
      <c r="M97" s="27"/>
      <c r="N97" s="24" t="s">
        <v>50</v>
      </c>
      <c r="O97" s="24"/>
      <c r="P97" s="24" t="s">
        <v>144</v>
      </c>
      <c r="Q97" s="24" t="s">
        <v>147</v>
      </c>
      <c r="R97" s="28"/>
      <c r="S97" s="24"/>
    </row>
    <row r="98" spans="1:19" s="29" customFormat="1" ht="120.75" customHeight="1" x14ac:dyDescent="0.2">
      <c r="A98" s="23">
        <v>71</v>
      </c>
      <c r="B98" s="24" t="s">
        <v>141</v>
      </c>
      <c r="C98" s="24" t="s">
        <v>150</v>
      </c>
      <c r="D98" s="24" t="s">
        <v>151</v>
      </c>
      <c r="E98" s="23">
        <v>3</v>
      </c>
      <c r="F98" s="23">
        <f t="shared" si="3"/>
        <v>4</v>
      </c>
      <c r="G98" s="23">
        <v>4</v>
      </c>
      <c r="H98" s="23"/>
      <c r="I98" s="25" t="s">
        <v>48</v>
      </c>
      <c r="J98" s="26">
        <v>55517</v>
      </c>
      <c r="K98" s="23" t="s">
        <v>49</v>
      </c>
      <c r="L98" s="27"/>
      <c r="M98" s="27"/>
      <c r="N98" s="24" t="s">
        <v>50</v>
      </c>
      <c r="O98" s="24"/>
      <c r="P98" s="24" t="s">
        <v>144</v>
      </c>
      <c r="Q98" s="24" t="s">
        <v>147</v>
      </c>
      <c r="R98" s="28"/>
      <c r="S98" s="24"/>
    </row>
    <row r="99" spans="1:19" s="29" customFormat="1" ht="129.75" customHeight="1" x14ac:dyDescent="0.2">
      <c r="A99" s="23">
        <v>72</v>
      </c>
      <c r="B99" s="24" t="s">
        <v>141</v>
      </c>
      <c r="C99" s="24" t="s">
        <v>142</v>
      </c>
      <c r="D99" s="24" t="s">
        <v>152</v>
      </c>
      <c r="E99" s="23">
        <v>5</v>
      </c>
      <c r="F99" s="23">
        <f t="shared" si="3"/>
        <v>1</v>
      </c>
      <c r="G99" s="23">
        <v>1</v>
      </c>
      <c r="H99" s="23"/>
      <c r="I99" s="25" t="s">
        <v>48</v>
      </c>
      <c r="J99" s="26">
        <v>64500</v>
      </c>
      <c r="K99" s="23" t="s">
        <v>49</v>
      </c>
      <c r="L99" s="27"/>
      <c r="M99" s="27"/>
      <c r="N99" s="24" t="s">
        <v>50</v>
      </c>
      <c r="O99" s="24"/>
      <c r="P99" s="24"/>
      <c r="Q99" s="24" t="s">
        <v>147</v>
      </c>
      <c r="R99" s="28"/>
      <c r="S99" s="24"/>
    </row>
    <row r="100" spans="1:19" s="29" customFormat="1" ht="185.25" customHeight="1" x14ac:dyDescent="0.2">
      <c r="A100" s="23">
        <v>73</v>
      </c>
      <c r="B100" s="24" t="s">
        <v>141</v>
      </c>
      <c r="C100" s="24" t="s">
        <v>153</v>
      </c>
      <c r="D100" s="24" t="s">
        <v>154</v>
      </c>
      <c r="E100" s="23">
        <v>3</v>
      </c>
      <c r="F100" s="23">
        <f t="shared" si="3"/>
        <v>11</v>
      </c>
      <c r="G100" s="23">
        <v>11</v>
      </c>
      <c r="H100" s="23"/>
      <c r="I100" s="25" t="s">
        <v>48</v>
      </c>
      <c r="J100" s="26">
        <v>53382</v>
      </c>
      <c r="K100" s="23" t="s">
        <v>49</v>
      </c>
      <c r="L100" s="27"/>
      <c r="M100" s="27"/>
      <c r="N100" s="24" t="s">
        <v>50</v>
      </c>
      <c r="O100" s="24"/>
      <c r="P100" s="24" t="s">
        <v>144</v>
      </c>
      <c r="Q100" s="24" t="s">
        <v>145</v>
      </c>
      <c r="R100" s="28"/>
      <c r="S100" s="24"/>
    </row>
    <row r="101" spans="1:19" s="29" customFormat="1" ht="124.5" customHeight="1" x14ac:dyDescent="0.2">
      <c r="A101" s="23">
        <v>74</v>
      </c>
      <c r="B101" s="24" t="s">
        <v>141</v>
      </c>
      <c r="C101" s="24" t="s">
        <v>142</v>
      </c>
      <c r="D101" s="24" t="s">
        <v>155</v>
      </c>
      <c r="E101" s="23">
        <v>3</v>
      </c>
      <c r="F101" s="23">
        <f t="shared" si="3"/>
        <v>1</v>
      </c>
      <c r="G101" s="23">
        <v>1</v>
      </c>
      <c r="H101" s="23"/>
      <c r="I101" s="25" t="s">
        <v>48</v>
      </c>
      <c r="J101" s="26">
        <v>53382</v>
      </c>
      <c r="K101" s="23" t="s">
        <v>49</v>
      </c>
      <c r="L101" s="27"/>
      <c r="M101" s="27"/>
      <c r="N101" s="24" t="s">
        <v>50</v>
      </c>
      <c r="O101" s="24"/>
      <c r="P101" s="24" t="s">
        <v>144</v>
      </c>
      <c r="Q101" s="24" t="s">
        <v>147</v>
      </c>
      <c r="R101" s="28"/>
      <c r="S101" s="24"/>
    </row>
    <row r="102" spans="1:19" s="29" customFormat="1" ht="124.5" customHeight="1" x14ac:dyDescent="0.2">
      <c r="A102" s="23">
        <v>75</v>
      </c>
      <c r="B102" s="24" t="s">
        <v>141</v>
      </c>
      <c r="C102" s="24" t="s">
        <v>150</v>
      </c>
      <c r="D102" s="24" t="s">
        <v>155</v>
      </c>
      <c r="E102" s="23">
        <v>3</v>
      </c>
      <c r="F102" s="23">
        <f t="shared" si="3"/>
        <v>1</v>
      </c>
      <c r="G102" s="23">
        <v>1</v>
      </c>
      <c r="H102" s="23"/>
      <c r="I102" s="25" t="s">
        <v>48</v>
      </c>
      <c r="J102" s="26">
        <v>55517</v>
      </c>
      <c r="K102" s="23" t="s">
        <v>138</v>
      </c>
      <c r="L102" s="27"/>
      <c r="M102" s="27"/>
      <c r="N102" s="24" t="s">
        <v>50</v>
      </c>
      <c r="O102" s="24"/>
      <c r="P102" s="24" t="s">
        <v>144</v>
      </c>
      <c r="Q102" s="24" t="s">
        <v>147</v>
      </c>
      <c r="R102" s="28"/>
      <c r="S102" s="24"/>
    </row>
    <row r="103" spans="1:19" s="29" customFormat="1" ht="126" customHeight="1" x14ac:dyDescent="0.2">
      <c r="A103" s="23">
        <v>76</v>
      </c>
      <c r="B103" s="24" t="s">
        <v>141</v>
      </c>
      <c r="C103" s="24" t="s">
        <v>156</v>
      </c>
      <c r="D103" s="24" t="s">
        <v>155</v>
      </c>
      <c r="E103" s="23">
        <v>3</v>
      </c>
      <c r="F103" s="23">
        <f t="shared" si="3"/>
        <v>2</v>
      </c>
      <c r="G103" s="23">
        <v>2</v>
      </c>
      <c r="H103" s="23"/>
      <c r="I103" s="25" t="s">
        <v>48</v>
      </c>
      <c r="J103" s="26">
        <v>53382</v>
      </c>
      <c r="K103" s="23" t="s">
        <v>49</v>
      </c>
      <c r="L103" s="27"/>
      <c r="M103" s="27"/>
      <c r="N103" s="24" t="s">
        <v>50</v>
      </c>
      <c r="O103" s="24"/>
      <c r="P103" s="24" t="s">
        <v>144</v>
      </c>
      <c r="Q103" s="24" t="s">
        <v>147</v>
      </c>
      <c r="R103" s="28"/>
      <c r="S103" s="24"/>
    </row>
    <row r="104" spans="1:19" s="29" customFormat="1" ht="126" customHeight="1" x14ac:dyDescent="0.2">
      <c r="A104" s="23">
        <v>77</v>
      </c>
      <c r="B104" s="24" t="s">
        <v>141</v>
      </c>
      <c r="C104" s="24" t="s">
        <v>153</v>
      </c>
      <c r="D104" s="24" t="s">
        <v>155</v>
      </c>
      <c r="E104" s="23">
        <v>3</v>
      </c>
      <c r="F104" s="23">
        <f t="shared" si="3"/>
        <v>7</v>
      </c>
      <c r="G104" s="23">
        <v>7</v>
      </c>
      <c r="H104" s="23"/>
      <c r="I104" s="25" t="s">
        <v>48</v>
      </c>
      <c r="J104" s="26">
        <v>53382</v>
      </c>
      <c r="K104" s="23" t="s">
        <v>49</v>
      </c>
      <c r="L104" s="27"/>
      <c r="M104" s="27"/>
      <c r="N104" s="24" t="s">
        <v>50</v>
      </c>
      <c r="O104" s="24"/>
      <c r="P104" s="24" t="s">
        <v>144</v>
      </c>
      <c r="Q104" s="24" t="s">
        <v>147</v>
      </c>
      <c r="R104" s="28"/>
      <c r="S104" s="24"/>
    </row>
    <row r="105" spans="1:19" s="29" customFormat="1" ht="120.75" customHeight="1" x14ac:dyDescent="0.2">
      <c r="A105" s="23">
        <v>78</v>
      </c>
      <c r="B105" s="24" t="s">
        <v>141</v>
      </c>
      <c r="C105" s="24" t="s">
        <v>157</v>
      </c>
      <c r="D105" s="24" t="s">
        <v>155</v>
      </c>
      <c r="E105" s="23">
        <v>3</v>
      </c>
      <c r="F105" s="23">
        <f t="shared" si="3"/>
        <v>3</v>
      </c>
      <c r="G105" s="23">
        <v>3</v>
      </c>
      <c r="H105" s="23"/>
      <c r="I105" s="25" t="s">
        <v>48</v>
      </c>
      <c r="J105" s="26">
        <v>53382</v>
      </c>
      <c r="K105" s="23" t="s">
        <v>49</v>
      </c>
      <c r="L105" s="27"/>
      <c r="M105" s="27"/>
      <c r="N105" s="24" t="s">
        <v>50</v>
      </c>
      <c r="O105" s="24"/>
      <c r="P105" s="24" t="s">
        <v>144</v>
      </c>
      <c r="Q105" s="24" t="s">
        <v>147</v>
      </c>
      <c r="R105" s="28"/>
      <c r="S105" s="24"/>
    </row>
    <row r="106" spans="1:19" s="29" customFormat="1" ht="124.5" customHeight="1" x14ac:dyDescent="0.2">
      <c r="A106" s="23">
        <v>79</v>
      </c>
      <c r="B106" s="24" t="s">
        <v>141</v>
      </c>
      <c r="C106" s="24" t="s">
        <v>150</v>
      </c>
      <c r="D106" s="24" t="s">
        <v>158</v>
      </c>
      <c r="E106" s="23">
        <v>3</v>
      </c>
      <c r="F106" s="23">
        <f t="shared" si="3"/>
        <v>1</v>
      </c>
      <c r="G106" s="23">
        <v>1</v>
      </c>
      <c r="H106" s="23"/>
      <c r="I106" s="25" t="s">
        <v>48</v>
      </c>
      <c r="J106" s="26">
        <v>46048</v>
      </c>
      <c r="K106" s="23" t="s">
        <v>49</v>
      </c>
      <c r="L106" s="27"/>
      <c r="M106" s="27"/>
      <c r="N106" s="24" t="s">
        <v>50</v>
      </c>
      <c r="O106" s="24"/>
      <c r="P106" s="24" t="s">
        <v>159</v>
      </c>
      <c r="Q106" s="24" t="s">
        <v>147</v>
      </c>
      <c r="R106" s="28"/>
      <c r="S106" s="24"/>
    </row>
    <row r="107" spans="1:19" s="29" customFormat="1" ht="120.75" customHeight="1" x14ac:dyDescent="0.2">
      <c r="A107" s="23">
        <v>80</v>
      </c>
      <c r="B107" s="24" t="s">
        <v>141</v>
      </c>
      <c r="C107" s="24" t="s">
        <v>150</v>
      </c>
      <c r="D107" s="24" t="s">
        <v>108</v>
      </c>
      <c r="E107" s="23">
        <v>3</v>
      </c>
      <c r="F107" s="23">
        <f t="shared" si="3"/>
        <v>3</v>
      </c>
      <c r="G107" s="23">
        <v>3</v>
      </c>
      <c r="H107" s="23"/>
      <c r="I107" s="25" t="s">
        <v>48</v>
      </c>
      <c r="J107" s="26">
        <v>55517</v>
      </c>
      <c r="K107" s="23" t="s">
        <v>138</v>
      </c>
      <c r="L107" s="27"/>
      <c r="M107" s="27"/>
      <c r="N107" s="24" t="s">
        <v>50</v>
      </c>
      <c r="O107" s="24"/>
      <c r="P107" s="24" t="s">
        <v>144</v>
      </c>
      <c r="Q107" s="24" t="s">
        <v>147</v>
      </c>
      <c r="R107" s="28"/>
      <c r="S107" s="24"/>
    </row>
    <row r="108" spans="1:19" s="29" customFormat="1" ht="126" customHeight="1" x14ac:dyDescent="0.2">
      <c r="A108" s="23">
        <v>81</v>
      </c>
      <c r="B108" s="24" t="s">
        <v>141</v>
      </c>
      <c r="C108" s="24" t="s">
        <v>160</v>
      </c>
      <c r="D108" s="24" t="s">
        <v>108</v>
      </c>
      <c r="E108" s="23">
        <v>3</v>
      </c>
      <c r="F108" s="23">
        <f t="shared" si="3"/>
        <v>1</v>
      </c>
      <c r="G108" s="23">
        <v>1</v>
      </c>
      <c r="H108" s="23"/>
      <c r="I108" s="25" t="s">
        <v>48</v>
      </c>
      <c r="J108" s="26">
        <v>53382</v>
      </c>
      <c r="K108" s="23" t="s">
        <v>49</v>
      </c>
      <c r="L108" s="27"/>
      <c r="M108" s="27"/>
      <c r="N108" s="24" t="s">
        <v>50</v>
      </c>
      <c r="O108" s="24"/>
      <c r="P108" s="24" t="s">
        <v>144</v>
      </c>
      <c r="Q108" s="24" t="s">
        <v>147</v>
      </c>
      <c r="R108" s="28"/>
      <c r="S108" s="24"/>
    </row>
    <row r="109" spans="1:19" s="29" customFormat="1" ht="122.25" customHeight="1" x14ac:dyDescent="0.2">
      <c r="A109" s="23">
        <v>82</v>
      </c>
      <c r="B109" s="24" t="s">
        <v>141</v>
      </c>
      <c r="C109" s="24" t="s">
        <v>148</v>
      </c>
      <c r="D109" s="24" t="s">
        <v>108</v>
      </c>
      <c r="E109" s="23">
        <v>3</v>
      </c>
      <c r="F109" s="23">
        <f t="shared" si="3"/>
        <v>1</v>
      </c>
      <c r="G109" s="23">
        <v>1</v>
      </c>
      <c r="H109" s="23"/>
      <c r="I109" s="25" t="s">
        <v>48</v>
      </c>
      <c r="J109" s="26">
        <v>53382</v>
      </c>
      <c r="K109" s="23" t="s">
        <v>49</v>
      </c>
      <c r="L109" s="27"/>
      <c r="M109" s="27"/>
      <c r="N109" s="24" t="s">
        <v>50</v>
      </c>
      <c r="O109" s="24"/>
      <c r="P109" s="24" t="s">
        <v>144</v>
      </c>
      <c r="Q109" s="24" t="s">
        <v>147</v>
      </c>
      <c r="R109" s="28"/>
      <c r="S109" s="24"/>
    </row>
    <row r="110" spans="1:19" s="29" customFormat="1" ht="126.75" customHeight="1" x14ac:dyDescent="0.2">
      <c r="A110" s="23">
        <v>83</v>
      </c>
      <c r="B110" s="24" t="s">
        <v>141</v>
      </c>
      <c r="C110" s="24" t="s">
        <v>157</v>
      </c>
      <c r="D110" s="24" t="s">
        <v>108</v>
      </c>
      <c r="E110" s="23">
        <v>3</v>
      </c>
      <c r="F110" s="23">
        <f t="shared" si="3"/>
        <v>2</v>
      </c>
      <c r="G110" s="23">
        <v>2</v>
      </c>
      <c r="H110" s="23"/>
      <c r="I110" s="25" t="s">
        <v>48</v>
      </c>
      <c r="J110" s="26">
        <v>53382</v>
      </c>
      <c r="K110" s="23" t="s">
        <v>49</v>
      </c>
      <c r="L110" s="27"/>
      <c r="M110" s="27"/>
      <c r="N110" s="24" t="s">
        <v>50</v>
      </c>
      <c r="O110" s="24"/>
      <c r="P110" s="24" t="s">
        <v>144</v>
      </c>
      <c r="Q110" s="24" t="s">
        <v>147</v>
      </c>
      <c r="R110" s="28"/>
      <c r="S110" s="24"/>
    </row>
    <row r="111" spans="1:19" s="29" customFormat="1" ht="130.5" customHeight="1" x14ac:dyDescent="0.2">
      <c r="A111" s="23">
        <v>84</v>
      </c>
      <c r="B111" s="24" t="s">
        <v>141</v>
      </c>
      <c r="C111" s="24" t="s">
        <v>161</v>
      </c>
      <c r="D111" s="24" t="s">
        <v>162</v>
      </c>
      <c r="E111" s="23">
        <v>3</v>
      </c>
      <c r="F111" s="23">
        <f t="shared" si="3"/>
        <v>1</v>
      </c>
      <c r="G111" s="23">
        <v>1</v>
      </c>
      <c r="H111" s="23"/>
      <c r="I111" s="25" t="s">
        <v>48</v>
      </c>
      <c r="J111" s="26">
        <v>53382</v>
      </c>
      <c r="K111" s="23" t="s">
        <v>49</v>
      </c>
      <c r="L111" s="27"/>
      <c r="M111" s="27"/>
      <c r="N111" s="24" t="s">
        <v>50</v>
      </c>
      <c r="O111" s="24"/>
      <c r="P111" s="24" t="s">
        <v>144</v>
      </c>
      <c r="Q111" s="24" t="s">
        <v>147</v>
      </c>
      <c r="R111" s="28"/>
      <c r="S111" s="24"/>
    </row>
    <row r="112" spans="1:19" s="29" customFormat="1" ht="123" customHeight="1" x14ac:dyDescent="0.2">
      <c r="A112" s="23">
        <v>85</v>
      </c>
      <c r="B112" s="24" t="s">
        <v>141</v>
      </c>
      <c r="C112" s="24" t="s">
        <v>163</v>
      </c>
      <c r="D112" s="24" t="s">
        <v>162</v>
      </c>
      <c r="E112" s="23">
        <v>3</v>
      </c>
      <c r="F112" s="23">
        <f t="shared" si="3"/>
        <v>2</v>
      </c>
      <c r="G112" s="23">
        <v>2</v>
      </c>
      <c r="H112" s="23"/>
      <c r="I112" s="25" t="s">
        <v>48</v>
      </c>
      <c r="J112" s="26">
        <v>53382</v>
      </c>
      <c r="K112" s="23" t="s">
        <v>49</v>
      </c>
      <c r="L112" s="27"/>
      <c r="M112" s="27"/>
      <c r="N112" s="24" t="s">
        <v>50</v>
      </c>
      <c r="O112" s="24"/>
      <c r="P112" s="24" t="s">
        <v>144</v>
      </c>
      <c r="Q112" s="24" t="s">
        <v>147</v>
      </c>
      <c r="R112" s="28"/>
      <c r="S112" s="24"/>
    </row>
    <row r="113" spans="1:21" s="29" customFormat="1" ht="162" customHeight="1" x14ac:dyDescent="0.2">
      <c r="A113" s="23">
        <v>86</v>
      </c>
      <c r="B113" s="24" t="s">
        <v>141</v>
      </c>
      <c r="C113" s="24" t="s">
        <v>164</v>
      </c>
      <c r="D113" s="24" t="s">
        <v>162</v>
      </c>
      <c r="E113" s="23">
        <v>3</v>
      </c>
      <c r="F113" s="23">
        <f t="shared" si="3"/>
        <v>7</v>
      </c>
      <c r="G113" s="23">
        <v>7</v>
      </c>
      <c r="H113" s="23"/>
      <c r="I113" s="25" t="s">
        <v>48</v>
      </c>
      <c r="J113" s="26">
        <v>55517</v>
      </c>
      <c r="K113" s="23" t="s">
        <v>49</v>
      </c>
      <c r="L113" s="27"/>
      <c r="M113" s="27"/>
      <c r="N113" s="24" t="s">
        <v>50</v>
      </c>
      <c r="O113" s="24"/>
      <c r="P113" s="24" t="s">
        <v>144</v>
      </c>
      <c r="Q113" s="24" t="s">
        <v>165</v>
      </c>
      <c r="R113" s="28"/>
      <c r="S113" s="24"/>
    </row>
    <row r="114" spans="1:21" s="37" customFormat="1" ht="21" customHeight="1" x14ac:dyDescent="0.2">
      <c r="A114" s="23"/>
      <c r="B114" s="30" t="s">
        <v>166</v>
      </c>
      <c r="C114" s="30"/>
      <c r="D114" s="30"/>
      <c r="E114" s="31"/>
      <c r="F114" s="31">
        <f>SUM(F95:F113)</f>
        <v>51</v>
      </c>
      <c r="G114" s="31">
        <f>SUM(G95:G113)</f>
        <v>51</v>
      </c>
      <c r="H114" s="31">
        <f>SUM(H95:H113)</f>
        <v>0</v>
      </c>
      <c r="I114" s="31"/>
      <c r="J114" s="32"/>
      <c r="K114" s="31"/>
      <c r="L114" s="33"/>
      <c r="M114" s="33"/>
      <c r="N114" s="34"/>
      <c r="O114" s="34"/>
      <c r="P114" s="34"/>
      <c r="Q114" s="34"/>
      <c r="R114" s="35"/>
      <c r="S114" s="36"/>
      <c r="U114" s="2"/>
    </row>
    <row r="115" spans="1:21" s="29" customFormat="1" ht="96" customHeight="1" x14ac:dyDescent="0.2">
      <c r="A115" s="23">
        <v>87</v>
      </c>
      <c r="B115" s="24" t="s">
        <v>167</v>
      </c>
      <c r="C115" s="24" t="s">
        <v>168</v>
      </c>
      <c r="D115" s="24" t="s">
        <v>169</v>
      </c>
      <c r="E115" s="23">
        <v>3</v>
      </c>
      <c r="F115" s="23">
        <f t="shared" ref="F115:F153" si="4">SUM(G115:H115)</f>
        <v>3</v>
      </c>
      <c r="G115" s="23">
        <v>3</v>
      </c>
      <c r="H115" s="23"/>
      <c r="I115" s="25" t="s">
        <v>48</v>
      </c>
      <c r="J115" s="26">
        <v>69000</v>
      </c>
      <c r="K115" s="23" t="s">
        <v>49</v>
      </c>
      <c r="L115" s="27"/>
      <c r="M115" s="27"/>
      <c r="N115" s="24" t="s">
        <v>50</v>
      </c>
      <c r="O115" s="24"/>
      <c r="P115" s="24"/>
      <c r="Q115" s="24" t="s">
        <v>170</v>
      </c>
      <c r="R115" s="28"/>
      <c r="S115" s="24"/>
    </row>
    <row r="116" spans="1:21" s="29" customFormat="1" ht="105.75" customHeight="1" x14ac:dyDescent="0.2">
      <c r="A116" s="23">
        <v>88</v>
      </c>
      <c r="B116" s="24" t="s">
        <v>167</v>
      </c>
      <c r="C116" s="24" t="s">
        <v>171</v>
      </c>
      <c r="D116" s="24" t="s">
        <v>169</v>
      </c>
      <c r="E116" s="23" t="s">
        <v>172</v>
      </c>
      <c r="F116" s="23">
        <f t="shared" si="4"/>
        <v>2</v>
      </c>
      <c r="G116" s="23">
        <v>2</v>
      </c>
      <c r="H116" s="23"/>
      <c r="I116" s="25" t="s">
        <v>48</v>
      </c>
      <c r="J116" s="26">
        <v>79000</v>
      </c>
      <c r="K116" s="23" t="s">
        <v>49</v>
      </c>
      <c r="L116" s="27"/>
      <c r="M116" s="27"/>
      <c r="N116" s="24" t="s">
        <v>50</v>
      </c>
      <c r="O116" s="24"/>
      <c r="P116" s="24"/>
      <c r="Q116" s="24" t="s">
        <v>170</v>
      </c>
      <c r="R116" s="28"/>
      <c r="S116" s="24"/>
    </row>
    <row r="117" spans="1:21" s="29" customFormat="1" ht="118.5" customHeight="1" x14ac:dyDescent="0.2">
      <c r="A117" s="23">
        <v>89</v>
      </c>
      <c r="B117" s="24" t="s">
        <v>167</v>
      </c>
      <c r="C117" s="24" t="s">
        <v>173</v>
      </c>
      <c r="D117" s="24" t="s">
        <v>169</v>
      </c>
      <c r="E117" s="23" t="s">
        <v>172</v>
      </c>
      <c r="F117" s="23">
        <f t="shared" si="4"/>
        <v>1</v>
      </c>
      <c r="G117" s="23">
        <v>1</v>
      </c>
      <c r="H117" s="23"/>
      <c r="I117" s="25" t="s">
        <v>48</v>
      </c>
      <c r="J117" s="26">
        <v>79000</v>
      </c>
      <c r="K117" s="23" t="s">
        <v>49</v>
      </c>
      <c r="L117" s="27"/>
      <c r="M117" s="27"/>
      <c r="N117" s="24" t="s">
        <v>50</v>
      </c>
      <c r="O117" s="24"/>
      <c r="P117" s="24"/>
      <c r="Q117" s="24" t="s">
        <v>170</v>
      </c>
      <c r="R117" s="28"/>
      <c r="S117" s="24"/>
    </row>
    <row r="118" spans="1:21" s="29" customFormat="1" ht="118.5" customHeight="1" x14ac:dyDescent="0.2">
      <c r="A118" s="23">
        <v>90</v>
      </c>
      <c r="B118" s="24" t="s">
        <v>167</v>
      </c>
      <c r="C118" s="24" t="s">
        <v>174</v>
      </c>
      <c r="D118" s="24" t="s">
        <v>169</v>
      </c>
      <c r="E118" s="23" t="s">
        <v>172</v>
      </c>
      <c r="F118" s="23">
        <f t="shared" si="4"/>
        <v>1</v>
      </c>
      <c r="G118" s="23">
        <v>1</v>
      </c>
      <c r="H118" s="23"/>
      <c r="I118" s="25" t="s">
        <v>48</v>
      </c>
      <c r="J118" s="26">
        <v>79000</v>
      </c>
      <c r="K118" s="23" t="s">
        <v>49</v>
      </c>
      <c r="L118" s="27"/>
      <c r="M118" s="27"/>
      <c r="N118" s="24" t="s">
        <v>50</v>
      </c>
      <c r="O118" s="24"/>
      <c r="P118" s="24"/>
      <c r="Q118" s="24" t="s">
        <v>170</v>
      </c>
      <c r="R118" s="28"/>
      <c r="S118" s="24"/>
    </row>
    <row r="119" spans="1:21" s="29" customFormat="1" ht="155.25" customHeight="1" x14ac:dyDescent="0.2">
      <c r="A119" s="23">
        <v>91</v>
      </c>
      <c r="B119" s="24" t="s">
        <v>167</v>
      </c>
      <c r="C119" s="24" t="s">
        <v>175</v>
      </c>
      <c r="D119" s="24" t="s">
        <v>176</v>
      </c>
      <c r="E119" s="23">
        <v>4</v>
      </c>
      <c r="F119" s="23">
        <f t="shared" si="4"/>
        <v>1</v>
      </c>
      <c r="G119" s="23">
        <v>1</v>
      </c>
      <c r="H119" s="23"/>
      <c r="I119" s="25" t="s">
        <v>48</v>
      </c>
      <c r="J119" s="26">
        <v>75100</v>
      </c>
      <c r="K119" s="23" t="s">
        <v>49</v>
      </c>
      <c r="L119" s="27"/>
      <c r="M119" s="27"/>
      <c r="N119" s="24" t="s">
        <v>177</v>
      </c>
      <c r="O119" s="24"/>
      <c r="P119" s="24"/>
      <c r="Q119" s="24" t="s">
        <v>170</v>
      </c>
      <c r="R119" s="28"/>
      <c r="S119" s="24"/>
    </row>
    <row r="120" spans="1:21" s="29" customFormat="1" ht="88.5" customHeight="1" x14ac:dyDescent="0.2">
      <c r="A120" s="23">
        <v>92</v>
      </c>
      <c r="B120" s="24" t="s">
        <v>167</v>
      </c>
      <c r="C120" s="24" t="s">
        <v>178</v>
      </c>
      <c r="D120" s="24" t="s">
        <v>179</v>
      </c>
      <c r="E120" s="23">
        <v>4</v>
      </c>
      <c r="F120" s="23">
        <f t="shared" si="4"/>
        <v>3</v>
      </c>
      <c r="G120" s="23">
        <v>3</v>
      </c>
      <c r="H120" s="23"/>
      <c r="I120" s="25" t="s">
        <v>48</v>
      </c>
      <c r="J120" s="26">
        <v>85000</v>
      </c>
      <c r="K120" s="23" t="s">
        <v>49</v>
      </c>
      <c r="L120" s="27"/>
      <c r="M120" s="27"/>
      <c r="N120" s="24" t="s">
        <v>50</v>
      </c>
      <c r="O120" s="24"/>
      <c r="P120" s="24"/>
      <c r="Q120" s="24" t="s">
        <v>170</v>
      </c>
      <c r="R120" s="28"/>
      <c r="S120" s="24"/>
    </row>
    <row r="121" spans="1:21" s="29" customFormat="1" ht="90.75" customHeight="1" x14ac:dyDescent="0.2">
      <c r="A121" s="23">
        <v>93</v>
      </c>
      <c r="B121" s="24" t="s">
        <v>167</v>
      </c>
      <c r="C121" s="24" t="s">
        <v>180</v>
      </c>
      <c r="D121" s="24" t="s">
        <v>181</v>
      </c>
      <c r="E121" s="23">
        <v>4</v>
      </c>
      <c r="F121" s="23">
        <f t="shared" si="4"/>
        <v>4</v>
      </c>
      <c r="G121" s="23">
        <v>4</v>
      </c>
      <c r="H121" s="23"/>
      <c r="I121" s="25" t="s">
        <v>48</v>
      </c>
      <c r="J121" s="26">
        <v>67000</v>
      </c>
      <c r="K121" s="23" t="s">
        <v>49</v>
      </c>
      <c r="L121" s="27"/>
      <c r="M121" s="27"/>
      <c r="N121" s="24" t="s">
        <v>50</v>
      </c>
      <c r="O121" s="24"/>
      <c r="P121" s="24"/>
      <c r="Q121" s="24" t="s">
        <v>170</v>
      </c>
      <c r="R121" s="28"/>
      <c r="S121" s="24"/>
    </row>
    <row r="122" spans="1:21" s="29" customFormat="1" ht="82.5" customHeight="1" x14ac:dyDescent="0.2">
      <c r="A122" s="23">
        <v>94</v>
      </c>
      <c r="B122" s="24" t="s">
        <v>167</v>
      </c>
      <c r="C122" s="24" t="s">
        <v>182</v>
      </c>
      <c r="D122" s="24" t="s">
        <v>183</v>
      </c>
      <c r="E122" s="23">
        <v>5</v>
      </c>
      <c r="F122" s="23">
        <f t="shared" si="4"/>
        <v>1</v>
      </c>
      <c r="G122" s="23"/>
      <c r="H122" s="23">
        <v>1</v>
      </c>
      <c r="I122" s="25" t="s">
        <v>48</v>
      </c>
      <c r="J122" s="26">
        <v>62000</v>
      </c>
      <c r="K122" s="23" t="s">
        <v>138</v>
      </c>
      <c r="L122" s="27">
        <v>0.375</v>
      </c>
      <c r="M122" s="27">
        <v>0.71666666666666667</v>
      </c>
      <c r="N122" s="24" t="s">
        <v>50</v>
      </c>
      <c r="O122" s="24"/>
      <c r="P122" s="24"/>
      <c r="Q122" s="24" t="s">
        <v>170</v>
      </c>
      <c r="R122" s="28"/>
      <c r="S122" s="24"/>
    </row>
    <row r="123" spans="1:21" s="29" customFormat="1" ht="79.5" customHeight="1" x14ac:dyDescent="0.2">
      <c r="A123" s="23">
        <v>95</v>
      </c>
      <c r="B123" s="24" t="s">
        <v>167</v>
      </c>
      <c r="C123" s="24" t="s">
        <v>184</v>
      </c>
      <c r="D123" s="24" t="s">
        <v>183</v>
      </c>
      <c r="E123" s="23">
        <v>6</v>
      </c>
      <c r="F123" s="23">
        <f t="shared" si="4"/>
        <v>1</v>
      </c>
      <c r="G123" s="23">
        <v>1</v>
      </c>
      <c r="H123" s="23"/>
      <c r="I123" s="25" t="s">
        <v>48</v>
      </c>
      <c r="J123" s="26">
        <v>77000</v>
      </c>
      <c r="K123" s="23" t="s">
        <v>138</v>
      </c>
      <c r="L123" s="27">
        <v>0.35416666666666669</v>
      </c>
      <c r="M123" s="27">
        <v>0.6875</v>
      </c>
      <c r="N123" s="24" t="s">
        <v>50</v>
      </c>
      <c r="O123" s="24"/>
      <c r="P123" s="24"/>
      <c r="Q123" s="24" t="s">
        <v>170</v>
      </c>
      <c r="R123" s="28"/>
      <c r="S123" s="24"/>
    </row>
    <row r="124" spans="1:21" s="29" customFormat="1" ht="126" customHeight="1" x14ac:dyDescent="0.2">
      <c r="A124" s="23">
        <v>96</v>
      </c>
      <c r="B124" s="24" t="s">
        <v>167</v>
      </c>
      <c r="C124" s="24" t="s">
        <v>185</v>
      </c>
      <c r="D124" s="24" t="s">
        <v>186</v>
      </c>
      <c r="E124" s="23">
        <v>3</v>
      </c>
      <c r="F124" s="23">
        <f t="shared" si="4"/>
        <v>1</v>
      </c>
      <c r="G124" s="23">
        <v>1</v>
      </c>
      <c r="H124" s="23"/>
      <c r="I124" s="25" t="s">
        <v>48</v>
      </c>
      <c r="J124" s="26">
        <v>70000</v>
      </c>
      <c r="K124" s="23" t="s">
        <v>49</v>
      </c>
      <c r="L124" s="27"/>
      <c r="M124" s="27"/>
      <c r="N124" s="24" t="s">
        <v>50</v>
      </c>
      <c r="O124" s="24"/>
      <c r="P124" s="24"/>
      <c r="Q124" s="24" t="s">
        <v>170</v>
      </c>
      <c r="R124" s="28"/>
      <c r="S124" s="24"/>
    </row>
    <row r="125" spans="1:21" s="29" customFormat="1" ht="118.15" customHeight="1" x14ac:dyDescent="0.2">
      <c r="A125" s="23">
        <v>97</v>
      </c>
      <c r="B125" s="24" t="s">
        <v>167</v>
      </c>
      <c r="C125" s="24" t="s">
        <v>185</v>
      </c>
      <c r="D125" s="24" t="s">
        <v>186</v>
      </c>
      <c r="E125" s="23">
        <v>4</v>
      </c>
      <c r="F125" s="23">
        <f t="shared" si="4"/>
        <v>1</v>
      </c>
      <c r="G125" s="23">
        <v>1</v>
      </c>
      <c r="H125" s="23"/>
      <c r="I125" s="25" t="s">
        <v>48</v>
      </c>
      <c r="J125" s="26">
        <v>81000</v>
      </c>
      <c r="K125" s="23" t="s">
        <v>49</v>
      </c>
      <c r="L125" s="27"/>
      <c r="M125" s="27"/>
      <c r="N125" s="24" t="s">
        <v>50</v>
      </c>
      <c r="O125" s="24"/>
      <c r="P125" s="24"/>
      <c r="Q125" s="24" t="s">
        <v>170</v>
      </c>
      <c r="R125" s="28"/>
      <c r="S125" s="24"/>
    </row>
    <row r="126" spans="1:21" s="29" customFormat="1" ht="120.95" customHeight="1" x14ac:dyDescent="0.2">
      <c r="A126" s="23">
        <v>98</v>
      </c>
      <c r="B126" s="24" t="s">
        <v>167</v>
      </c>
      <c r="C126" s="24" t="s">
        <v>187</v>
      </c>
      <c r="D126" s="24" t="s">
        <v>186</v>
      </c>
      <c r="E126" s="23">
        <v>4</v>
      </c>
      <c r="F126" s="23">
        <f t="shared" si="4"/>
        <v>4</v>
      </c>
      <c r="G126" s="23">
        <v>4</v>
      </c>
      <c r="H126" s="23"/>
      <c r="I126" s="25" t="s">
        <v>48</v>
      </c>
      <c r="J126" s="26">
        <v>81000</v>
      </c>
      <c r="K126" s="23" t="s">
        <v>49</v>
      </c>
      <c r="L126" s="27"/>
      <c r="M126" s="27"/>
      <c r="N126" s="24" t="s">
        <v>50</v>
      </c>
      <c r="O126" s="24"/>
      <c r="P126" s="24"/>
      <c r="Q126" s="24" t="s">
        <v>170</v>
      </c>
      <c r="R126" s="28"/>
      <c r="S126" s="24"/>
    </row>
    <row r="127" spans="1:21" s="29" customFormat="1" ht="83.25" customHeight="1" x14ac:dyDescent="0.2">
      <c r="A127" s="23">
        <v>99</v>
      </c>
      <c r="B127" s="24" t="s">
        <v>167</v>
      </c>
      <c r="C127" s="24" t="s">
        <v>188</v>
      </c>
      <c r="D127" s="24" t="s">
        <v>189</v>
      </c>
      <c r="E127" s="23">
        <v>4</v>
      </c>
      <c r="F127" s="23">
        <f t="shared" si="4"/>
        <v>2</v>
      </c>
      <c r="G127" s="23">
        <v>2</v>
      </c>
      <c r="H127" s="23"/>
      <c r="I127" s="25" t="s">
        <v>48</v>
      </c>
      <c r="J127" s="26">
        <v>85000</v>
      </c>
      <c r="K127" s="23" t="s">
        <v>49</v>
      </c>
      <c r="L127" s="27"/>
      <c r="M127" s="27"/>
      <c r="N127" s="24" t="s">
        <v>50</v>
      </c>
      <c r="O127" s="24"/>
      <c r="P127" s="24"/>
      <c r="Q127" s="24" t="s">
        <v>170</v>
      </c>
      <c r="R127" s="28"/>
      <c r="S127" s="24"/>
    </row>
    <row r="128" spans="1:21" s="29" customFormat="1" ht="79.5" customHeight="1" x14ac:dyDescent="0.2">
      <c r="A128" s="23">
        <v>100</v>
      </c>
      <c r="B128" s="24" t="s">
        <v>167</v>
      </c>
      <c r="C128" s="24" t="s">
        <v>190</v>
      </c>
      <c r="D128" s="24" t="s">
        <v>191</v>
      </c>
      <c r="E128" s="23">
        <v>3</v>
      </c>
      <c r="F128" s="23">
        <f t="shared" si="4"/>
        <v>1</v>
      </c>
      <c r="G128" s="23">
        <v>1</v>
      </c>
      <c r="H128" s="23"/>
      <c r="I128" s="25" t="s">
        <v>48</v>
      </c>
      <c r="J128" s="26">
        <v>70000</v>
      </c>
      <c r="K128" s="23" t="s">
        <v>49</v>
      </c>
      <c r="L128" s="27"/>
      <c r="M128" s="27"/>
      <c r="N128" s="24" t="s">
        <v>50</v>
      </c>
      <c r="O128" s="24"/>
      <c r="P128" s="24"/>
      <c r="Q128" s="24" t="s">
        <v>170</v>
      </c>
      <c r="R128" s="28"/>
      <c r="S128" s="24"/>
    </row>
    <row r="129" spans="1:19" s="29" customFormat="1" ht="86.25" customHeight="1" x14ac:dyDescent="0.2">
      <c r="A129" s="23">
        <v>101</v>
      </c>
      <c r="B129" s="24" t="s">
        <v>167</v>
      </c>
      <c r="C129" s="24" t="s">
        <v>192</v>
      </c>
      <c r="D129" s="24" t="s">
        <v>191</v>
      </c>
      <c r="E129" s="23">
        <v>3</v>
      </c>
      <c r="F129" s="23">
        <f t="shared" si="4"/>
        <v>1</v>
      </c>
      <c r="G129" s="23">
        <v>1</v>
      </c>
      <c r="H129" s="23"/>
      <c r="I129" s="25" t="s">
        <v>48</v>
      </c>
      <c r="J129" s="26">
        <v>65000</v>
      </c>
      <c r="K129" s="23" t="s">
        <v>49</v>
      </c>
      <c r="L129" s="27"/>
      <c r="M129" s="27"/>
      <c r="N129" s="24" t="s">
        <v>50</v>
      </c>
      <c r="O129" s="24"/>
      <c r="P129" s="24"/>
      <c r="Q129" s="24" t="s">
        <v>170</v>
      </c>
      <c r="R129" s="28"/>
      <c r="S129" s="24"/>
    </row>
    <row r="130" spans="1:19" s="29" customFormat="1" ht="84.75" customHeight="1" x14ac:dyDescent="0.2">
      <c r="A130" s="23">
        <v>102</v>
      </c>
      <c r="B130" s="24" t="s">
        <v>167</v>
      </c>
      <c r="C130" s="24" t="s">
        <v>193</v>
      </c>
      <c r="D130" s="24" t="s">
        <v>191</v>
      </c>
      <c r="E130" s="23">
        <v>4</v>
      </c>
      <c r="F130" s="23">
        <f t="shared" si="4"/>
        <v>1</v>
      </c>
      <c r="G130" s="23">
        <v>1</v>
      </c>
      <c r="H130" s="23"/>
      <c r="I130" s="25" t="s">
        <v>48</v>
      </c>
      <c r="J130" s="26">
        <v>67000</v>
      </c>
      <c r="K130" s="23" t="s">
        <v>49</v>
      </c>
      <c r="L130" s="27"/>
      <c r="M130" s="27"/>
      <c r="N130" s="24" t="s">
        <v>50</v>
      </c>
      <c r="O130" s="24"/>
      <c r="P130" s="24"/>
      <c r="Q130" s="24" t="s">
        <v>170</v>
      </c>
      <c r="R130" s="28"/>
      <c r="S130" s="24"/>
    </row>
    <row r="131" spans="1:19" s="29" customFormat="1" ht="84.75" customHeight="1" x14ac:dyDescent="0.2">
      <c r="A131" s="23">
        <v>103</v>
      </c>
      <c r="B131" s="24" t="s">
        <v>167</v>
      </c>
      <c r="C131" s="24" t="s">
        <v>194</v>
      </c>
      <c r="D131" s="24" t="s">
        <v>191</v>
      </c>
      <c r="E131" s="23">
        <v>4</v>
      </c>
      <c r="F131" s="23">
        <f t="shared" si="4"/>
        <v>1</v>
      </c>
      <c r="G131" s="23">
        <v>1</v>
      </c>
      <c r="H131" s="23"/>
      <c r="I131" s="25" t="s">
        <v>48</v>
      </c>
      <c r="J131" s="26">
        <v>85000</v>
      </c>
      <c r="K131" s="23" t="s">
        <v>49</v>
      </c>
      <c r="L131" s="27"/>
      <c r="M131" s="27"/>
      <c r="N131" s="24" t="s">
        <v>50</v>
      </c>
      <c r="O131" s="24"/>
      <c r="P131" s="24"/>
      <c r="Q131" s="24" t="s">
        <v>170</v>
      </c>
      <c r="R131" s="28"/>
      <c r="S131" s="24"/>
    </row>
    <row r="132" spans="1:19" s="29" customFormat="1" ht="185.25" customHeight="1" x14ac:dyDescent="0.2">
      <c r="A132" s="23">
        <v>104</v>
      </c>
      <c r="B132" s="24" t="s">
        <v>167</v>
      </c>
      <c r="C132" s="24" t="s">
        <v>195</v>
      </c>
      <c r="D132" s="24" t="s">
        <v>155</v>
      </c>
      <c r="E132" s="23">
        <v>4</v>
      </c>
      <c r="F132" s="23">
        <f t="shared" si="4"/>
        <v>1</v>
      </c>
      <c r="G132" s="23">
        <v>1</v>
      </c>
      <c r="H132" s="23"/>
      <c r="I132" s="25" t="s">
        <v>48</v>
      </c>
      <c r="J132" s="26">
        <v>70500</v>
      </c>
      <c r="K132" s="23" t="s">
        <v>138</v>
      </c>
      <c r="L132" s="27">
        <v>0.35416666666666669</v>
      </c>
      <c r="M132" s="27">
        <v>0.71875</v>
      </c>
      <c r="N132" s="24" t="s">
        <v>50</v>
      </c>
      <c r="O132" s="24"/>
      <c r="P132" s="24"/>
      <c r="Q132" s="24" t="s">
        <v>170</v>
      </c>
      <c r="R132" s="28"/>
      <c r="S132" s="24"/>
    </row>
    <row r="133" spans="1:19" s="29" customFormat="1" ht="118.5" customHeight="1" x14ac:dyDescent="0.2">
      <c r="A133" s="23">
        <v>105</v>
      </c>
      <c r="B133" s="24" t="s">
        <v>167</v>
      </c>
      <c r="C133" s="24" t="s">
        <v>196</v>
      </c>
      <c r="D133" s="24" t="s">
        <v>155</v>
      </c>
      <c r="E133" s="23">
        <v>4</v>
      </c>
      <c r="F133" s="23">
        <f t="shared" si="4"/>
        <v>3</v>
      </c>
      <c r="G133" s="23">
        <v>3</v>
      </c>
      <c r="H133" s="23"/>
      <c r="I133" s="25" t="s">
        <v>48</v>
      </c>
      <c r="J133" s="26">
        <v>79000</v>
      </c>
      <c r="K133" s="23" t="s">
        <v>49</v>
      </c>
      <c r="L133" s="27"/>
      <c r="M133" s="27"/>
      <c r="N133" s="24" t="s">
        <v>50</v>
      </c>
      <c r="O133" s="24"/>
      <c r="P133" s="24"/>
      <c r="Q133" s="24" t="s">
        <v>170</v>
      </c>
      <c r="R133" s="28"/>
      <c r="S133" s="24"/>
    </row>
    <row r="134" spans="1:19" s="29" customFormat="1" ht="83.25" customHeight="1" x14ac:dyDescent="0.2">
      <c r="A134" s="23">
        <v>106</v>
      </c>
      <c r="B134" s="24" t="s">
        <v>167</v>
      </c>
      <c r="C134" s="24" t="s">
        <v>197</v>
      </c>
      <c r="D134" s="24" t="s">
        <v>191</v>
      </c>
      <c r="E134" s="23">
        <v>5</v>
      </c>
      <c r="F134" s="23">
        <f t="shared" si="4"/>
        <v>1</v>
      </c>
      <c r="G134" s="23">
        <v>1</v>
      </c>
      <c r="H134" s="23"/>
      <c r="I134" s="25" t="s">
        <v>48</v>
      </c>
      <c r="J134" s="26">
        <v>90000</v>
      </c>
      <c r="K134" s="23" t="s">
        <v>138</v>
      </c>
      <c r="L134" s="27">
        <v>0.33333333333333331</v>
      </c>
      <c r="M134" s="27">
        <v>0.69791666666666663</v>
      </c>
      <c r="N134" s="24" t="s">
        <v>50</v>
      </c>
      <c r="O134" s="24"/>
      <c r="P134" s="24"/>
      <c r="Q134" s="24" t="s">
        <v>170</v>
      </c>
      <c r="R134" s="28"/>
      <c r="S134" s="24"/>
    </row>
    <row r="135" spans="1:19" s="29" customFormat="1" ht="151.5" customHeight="1" x14ac:dyDescent="0.2">
      <c r="A135" s="23">
        <v>107</v>
      </c>
      <c r="B135" s="24" t="s">
        <v>167</v>
      </c>
      <c r="C135" s="24" t="s">
        <v>198</v>
      </c>
      <c r="D135" s="24" t="s">
        <v>155</v>
      </c>
      <c r="E135" s="23">
        <v>5</v>
      </c>
      <c r="F135" s="23">
        <f t="shared" si="4"/>
        <v>3</v>
      </c>
      <c r="G135" s="23">
        <v>3</v>
      </c>
      <c r="H135" s="23"/>
      <c r="I135" s="25" t="s">
        <v>48</v>
      </c>
      <c r="J135" s="26">
        <v>77500</v>
      </c>
      <c r="K135" s="23" t="s">
        <v>138</v>
      </c>
      <c r="L135" s="27">
        <v>0.35416666666666669</v>
      </c>
      <c r="M135" s="27">
        <v>0.71875</v>
      </c>
      <c r="N135" s="24" t="s">
        <v>50</v>
      </c>
      <c r="O135" s="24"/>
      <c r="P135" s="24"/>
      <c r="Q135" s="24" t="s">
        <v>170</v>
      </c>
      <c r="R135" s="28"/>
      <c r="S135" s="24"/>
    </row>
    <row r="136" spans="1:19" s="29" customFormat="1" ht="184.5" customHeight="1" x14ac:dyDescent="0.2">
      <c r="A136" s="23">
        <v>108</v>
      </c>
      <c r="B136" s="24" t="s">
        <v>167</v>
      </c>
      <c r="C136" s="24" t="s">
        <v>199</v>
      </c>
      <c r="D136" s="24" t="s">
        <v>155</v>
      </c>
      <c r="E136" s="23">
        <v>5</v>
      </c>
      <c r="F136" s="23">
        <f t="shared" si="4"/>
        <v>2</v>
      </c>
      <c r="G136" s="23">
        <v>2</v>
      </c>
      <c r="H136" s="23"/>
      <c r="I136" s="25" t="s">
        <v>48</v>
      </c>
      <c r="J136" s="26">
        <v>77500</v>
      </c>
      <c r="K136" s="23" t="s">
        <v>49</v>
      </c>
      <c r="L136" s="27"/>
      <c r="M136" s="27"/>
      <c r="N136" s="24" t="s">
        <v>50</v>
      </c>
      <c r="O136" s="24"/>
      <c r="P136" s="24"/>
      <c r="Q136" s="24" t="s">
        <v>170</v>
      </c>
      <c r="R136" s="28"/>
      <c r="S136" s="24"/>
    </row>
    <row r="137" spans="1:19" s="29" customFormat="1" ht="79.5" customHeight="1" x14ac:dyDescent="0.2">
      <c r="A137" s="23">
        <v>109</v>
      </c>
      <c r="B137" s="24" t="s">
        <v>167</v>
      </c>
      <c r="C137" s="24" t="s">
        <v>200</v>
      </c>
      <c r="D137" s="24" t="s">
        <v>201</v>
      </c>
      <c r="E137" s="23">
        <v>5</v>
      </c>
      <c r="F137" s="23">
        <f t="shared" si="4"/>
        <v>1</v>
      </c>
      <c r="G137" s="23">
        <v>1</v>
      </c>
      <c r="H137" s="23"/>
      <c r="I137" s="25" t="s">
        <v>48</v>
      </c>
      <c r="J137" s="26">
        <v>62000</v>
      </c>
      <c r="K137" s="23" t="s">
        <v>138</v>
      </c>
      <c r="L137" s="27">
        <v>0.33333333333333331</v>
      </c>
      <c r="M137" s="27">
        <v>0.71875</v>
      </c>
      <c r="N137" s="24" t="s">
        <v>50</v>
      </c>
      <c r="O137" s="24"/>
      <c r="P137" s="24"/>
      <c r="Q137" s="24" t="s">
        <v>170</v>
      </c>
      <c r="R137" s="28"/>
      <c r="S137" s="24"/>
    </row>
    <row r="138" spans="1:19" s="29" customFormat="1" ht="81" customHeight="1" x14ac:dyDescent="0.2">
      <c r="A138" s="23">
        <v>110</v>
      </c>
      <c r="B138" s="24" t="s">
        <v>167</v>
      </c>
      <c r="C138" s="24" t="s">
        <v>202</v>
      </c>
      <c r="D138" s="24" t="s">
        <v>203</v>
      </c>
      <c r="E138" s="23" t="s">
        <v>204</v>
      </c>
      <c r="F138" s="23">
        <f t="shared" si="4"/>
        <v>1</v>
      </c>
      <c r="G138" s="23">
        <v>1</v>
      </c>
      <c r="H138" s="23"/>
      <c r="I138" s="25" t="s">
        <v>48</v>
      </c>
      <c r="J138" s="26">
        <v>70000</v>
      </c>
      <c r="K138" s="23" t="s">
        <v>49</v>
      </c>
      <c r="L138" s="27"/>
      <c r="M138" s="27"/>
      <c r="N138" s="24" t="s">
        <v>50</v>
      </c>
      <c r="O138" s="24"/>
      <c r="P138" s="24"/>
      <c r="Q138" s="24" t="s">
        <v>170</v>
      </c>
      <c r="R138" s="28"/>
      <c r="S138" s="24"/>
    </row>
    <row r="139" spans="1:19" s="29" customFormat="1" ht="83.25" customHeight="1" x14ac:dyDescent="0.2">
      <c r="A139" s="23">
        <v>111</v>
      </c>
      <c r="B139" s="24" t="s">
        <v>167</v>
      </c>
      <c r="C139" s="24" t="s">
        <v>205</v>
      </c>
      <c r="D139" s="24" t="s">
        <v>203</v>
      </c>
      <c r="E139" s="23">
        <v>4</v>
      </c>
      <c r="F139" s="23">
        <f t="shared" si="4"/>
        <v>3</v>
      </c>
      <c r="G139" s="23">
        <v>3</v>
      </c>
      <c r="H139" s="23"/>
      <c r="I139" s="25" t="s">
        <v>206</v>
      </c>
      <c r="J139" s="26">
        <v>85000</v>
      </c>
      <c r="K139" s="23" t="s">
        <v>49</v>
      </c>
      <c r="L139" s="27"/>
      <c r="M139" s="27"/>
      <c r="N139" s="24" t="s">
        <v>50</v>
      </c>
      <c r="O139" s="24"/>
      <c r="P139" s="24"/>
      <c r="Q139" s="24" t="s">
        <v>170</v>
      </c>
      <c r="R139" s="28"/>
      <c r="S139" s="24"/>
    </row>
    <row r="140" spans="1:19" s="29" customFormat="1" ht="81" customHeight="1" x14ac:dyDescent="0.2">
      <c r="A140" s="23">
        <v>112</v>
      </c>
      <c r="B140" s="24" t="s">
        <v>167</v>
      </c>
      <c r="C140" s="24" t="s">
        <v>207</v>
      </c>
      <c r="D140" s="24" t="s">
        <v>208</v>
      </c>
      <c r="E140" s="38">
        <v>4</v>
      </c>
      <c r="F140" s="23">
        <f t="shared" si="4"/>
        <v>2</v>
      </c>
      <c r="G140" s="23">
        <v>2</v>
      </c>
      <c r="H140" s="23"/>
      <c r="I140" s="25" t="s">
        <v>209</v>
      </c>
      <c r="J140" s="26">
        <v>83000</v>
      </c>
      <c r="K140" s="23" t="s">
        <v>49</v>
      </c>
      <c r="L140" s="27"/>
      <c r="M140" s="27"/>
      <c r="N140" s="24" t="s">
        <v>50</v>
      </c>
      <c r="O140" s="24"/>
      <c r="P140" s="24"/>
      <c r="Q140" s="24" t="s">
        <v>170</v>
      </c>
      <c r="R140" s="28"/>
      <c r="S140" s="24"/>
    </row>
    <row r="141" spans="1:19" s="29" customFormat="1" ht="82.5" customHeight="1" x14ac:dyDescent="0.2">
      <c r="A141" s="23">
        <v>113</v>
      </c>
      <c r="B141" s="24" t="s">
        <v>167</v>
      </c>
      <c r="C141" s="24" t="s">
        <v>210</v>
      </c>
      <c r="D141" s="24" t="s">
        <v>208</v>
      </c>
      <c r="E141" s="38">
        <v>4</v>
      </c>
      <c r="F141" s="23">
        <f t="shared" si="4"/>
        <v>1</v>
      </c>
      <c r="G141" s="23">
        <v>1</v>
      </c>
      <c r="H141" s="23"/>
      <c r="I141" s="25" t="s">
        <v>209</v>
      </c>
      <c r="J141" s="26">
        <v>83000</v>
      </c>
      <c r="K141" s="23" t="s">
        <v>49</v>
      </c>
      <c r="L141" s="27"/>
      <c r="M141" s="27"/>
      <c r="N141" s="24" t="s">
        <v>50</v>
      </c>
      <c r="O141" s="24"/>
      <c r="P141" s="24"/>
      <c r="Q141" s="24" t="s">
        <v>170</v>
      </c>
      <c r="R141" s="28"/>
      <c r="S141" s="24"/>
    </row>
    <row r="142" spans="1:19" s="29" customFormat="1" ht="118.5" customHeight="1" x14ac:dyDescent="0.2">
      <c r="A142" s="23">
        <v>114</v>
      </c>
      <c r="B142" s="24" t="s">
        <v>167</v>
      </c>
      <c r="C142" s="24" t="s">
        <v>211</v>
      </c>
      <c r="D142" s="24" t="s">
        <v>208</v>
      </c>
      <c r="E142" s="38">
        <v>4</v>
      </c>
      <c r="F142" s="23">
        <f t="shared" si="4"/>
        <v>2</v>
      </c>
      <c r="G142" s="23">
        <v>2</v>
      </c>
      <c r="H142" s="23"/>
      <c r="I142" s="25" t="s">
        <v>209</v>
      </c>
      <c r="J142" s="26">
        <v>75100</v>
      </c>
      <c r="K142" s="23" t="s">
        <v>49</v>
      </c>
      <c r="L142" s="27"/>
      <c r="M142" s="27"/>
      <c r="N142" s="24" t="s">
        <v>50</v>
      </c>
      <c r="O142" s="24"/>
      <c r="P142" s="24"/>
      <c r="Q142" s="24" t="s">
        <v>170</v>
      </c>
      <c r="R142" s="28"/>
      <c r="S142" s="24"/>
    </row>
    <row r="143" spans="1:19" s="29" customFormat="1" ht="83.25" customHeight="1" x14ac:dyDescent="0.2">
      <c r="A143" s="23">
        <v>115</v>
      </c>
      <c r="B143" s="24" t="s">
        <v>167</v>
      </c>
      <c r="C143" s="24" t="s">
        <v>192</v>
      </c>
      <c r="D143" s="24" t="s">
        <v>212</v>
      </c>
      <c r="E143" s="23" t="s">
        <v>204</v>
      </c>
      <c r="F143" s="23">
        <f t="shared" si="4"/>
        <v>1</v>
      </c>
      <c r="G143" s="23">
        <v>1</v>
      </c>
      <c r="H143" s="23"/>
      <c r="I143" s="25" t="s">
        <v>48</v>
      </c>
      <c r="J143" s="26">
        <v>65000</v>
      </c>
      <c r="K143" s="23" t="s">
        <v>49</v>
      </c>
      <c r="L143" s="27"/>
      <c r="M143" s="27"/>
      <c r="N143" s="24" t="s">
        <v>50</v>
      </c>
      <c r="O143" s="24"/>
      <c r="P143" s="24"/>
      <c r="Q143" s="24" t="s">
        <v>170</v>
      </c>
      <c r="R143" s="28"/>
      <c r="S143" s="24"/>
    </row>
    <row r="144" spans="1:19" s="29" customFormat="1" ht="99.75" customHeight="1" x14ac:dyDescent="0.2">
      <c r="A144" s="23">
        <v>116</v>
      </c>
      <c r="B144" s="24" t="s">
        <v>167</v>
      </c>
      <c r="C144" s="24" t="s">
        <v>213</v>
      </c>
      <c r="D144" s="24" t="s">
        <v>214</v>
      </c>
      <c r="E144" s="23" t="s">
        <v>204</v>
      </c>
      <c r="F144" s="23">
        <f t="shared" si="4"/>
        <v>1</v>
      </c>
      <c r="G144" s="23">
        <v>1</v>
      </c>
      <c r="H144" s="23"/>
      <c r="I144" s="25" t="s">
        <v>48</v>
      </c>
      <c r="J144" s="26">
        <v>70000</v>
      </c>
      <c r="K144" s="23" t="s">
        <v>49</v>
      </c>
      <c r="L144" s="27"/>
      <c r="M144" s="27"/>
      <c r="N144" s="24" t="s">
        <v>50</v>
      </c>
      <c r="O144" s="24"/>
      <c r="P144" s="24"/>
      <c r="Q144" s="24" t="s">
        <v>170</v>
      </c>
      <c r="R144" s="28"/>
      <c r="S144" s="24"/>
    </row>
    <row r="145" spans="1:21" s="29" customFormat="1" ht="89.25" customHeight="1" x14ac:dyDescent="0.2">
      <c r="A145" s="23">
        <v>117</v>
      </c>
      <c r="B145" s="24" t="s">
        <v>167</v>
      </c>
      <c r="C145" s="24" t="s">
        <v>207</v>
      </c>
      <c r="D145" s="24" t="s">
        <v>108</v>
      </c>
      <c r="E145" s="23">
        <v>3</v>
      </c>
      <c r="F145" s="23">
        <f t="shared" si="4"/>
        <v>1</v>
      </c>
      <c r="G145" s="23">
        <v>1</v>
      </c>
      <c r="H145" s="23"/>
      <c r="I145" s="25" t="s">
        <v>48</v>
      </c>
      <c r="J145" s="26">
        <v>70000</v>
      </c>
      <c r="K145" s="23" t="s">
        <v>49</v>
      </c>
      <c r="L145" s="27"/>
      <c r="M145" s="27"/>
      <c r="N145" s="24" t="s">
        <v>50</v>
      </c>
      <c r="O145" s="24"/>
      <c r="P145" s="24"/>
      <c r="Q145" s="24" t="s">
        <v>170</v>
      </c>
      <c r="R145" s="28"/>
      <c r="S145" s="24"/>
    </row>
    <row r="146" spans="1:21" s="29" customFormat="1" ht="153.75" customHeight="1" x14ac:dyDescent="0.2">
      <c r="A146" s="23">
        <v>118</v>
      </c>
      <c r="B146" s="24" t="s">
        <v>167</v>
      </c>
      <c r="C146" s="24" t="s">
        <v>215</v>
      </c>
      <c r="D146" s="24" t="s">
        <v>216</v>
      </c>
      <c r="E146" s="23">
        <v>4</v>
      </c>
      <c r="F146" s="23">
        <f t="shared" si="4"/>
        <v>2</v>
      </c>
      <c r="G146" s="23">
        <v>2</v>
      </c>
      <c r="H146" s="23"/>
      <c r="I146" s="25" t="s">
        <v>48</v>
      </c>
      <c r="J146" s="26">
        <v>71000</v>
      </c>
      <c r="K146" s="23" t="s">
        <v>138</v>
      </c>
      <c r="L146" s="27">
        <v>0.35416666666666669</v>
      </c>
      <c r="M146" s="27">
        <v>0.71875</v>
      </c>
      <c r="N146" s="24" t="s">
        <v>50</v>
      </c>
      <c r="O146" s="24"/>
      <c r="P146" s="24"/>
      <c r="Q146" s="24" t="s">
        <v>170</v>
      </c>
      <c r="R146" s="28"/>
      <c r="S146" s="24"/>
    </row>
    <row r="147" spans="1:21" s="29" customFormat="1" ht="142.5" customHeight="1" x14ac:dyDescent="0.2">
      <c r="A147" s="23">
        <v>119</v>
      </c>
      <c r="B147" s="24" t="s">
        <v>167</v>
      </c>
      <c r="C147" s="24" t="s">
        <v>215</v>
      </c>
      <c r="D147" s="24" t="s">
        <v>216</v>
      </c>
      <c r="E147" s="23">
        <v>5</v>
      </c>
      <c r="F147" s="23">
        <f t="shared" si="4"/>
        <v>1</v>
      </c>
      <c r="G147" s="23">
        <v>1</v>
      </c>
      <c r="H147" s="23"/>
      <c r="I147" s="25" t="s">
        <v>48</v>
      </c>
      <c r="J147" s="26">
        <v>80500</v>
      </c>
      <c r="K147" s="23" t="s">
        <v>138</v>
      </c>
      <c r="L147" s="27">
        <v>0.35416666666666669</v>
      </c>
      <c r="M147" s="27">
        <v>0.71875</v>
      </c>
      <c r="N147" s="24" t="s">
        <v>50</v>
      </c>
      <c r="O147" s="24"/>
      <c r="P147" s="24"/>
      <c r="Q147" s="24" t="s">
        <v>170</v>
      </c>
      <c r="R147" s="28"/>
      <c r="S147" s="24"/>
    </row>
    <row r="148" spans="1:21" s="29" customFormat="1" ht="125.25" customHeight="1" x14ac:dyDescent="0.2">
      <c r="A148" s="23">
        <v>120</v>
      </c>
      <c r="B148" s="24" t="s">
        <v>167</v>
      </c>
      <c r="C148" s="24" t="s">
        <v>217</v>
      </c>
      <c r="D148" s="24" t="s">
        <v>218</v>
      </c>
      <c r="E148" s="23">
        <v>5</v>
      </c>
      <c r="F148" s="23">
        <f t="shared" si="4"/>
        <v>3</v>
      </c>
      <c r="G148" s="23">
        <v>3</v>
      </c>
      <c r="H148" s="23"/>
      <c r="I148" s="25" t="s">
        <v>48</v>
      </c>
      <c r="J148" s="26">
        <v>81000</v>
      </c>
      <c r="K148" s="23" t="s">
        <v>138</v>
      </c>
      <c r="L148" s="27">
        <v>0.33333333333333331</v>
      </c>
      <c r="M148" s="27">
        <v>0.69791666666666663</v>
      </c>
      <c r="N148" s="24" t="s">
        <v>50</v>
      </c>
      <c r="O148" s="24"/>
      <c r="P148" s="24"/>
      <c r="Q148" s="24" t="s">
        <v>170</v>
      </c>
      <c r="R148" s="28"/>
      <c r="S148" s="24"/>
    </row>
    <row r="149" spans="1:21" s="29" customFormat="1" ht="126" customHeight="1" x14ac:dyDescent="0.2">
      <c r="A149" s="23">
        <v>121</v>
      </c>
      <c r="B149" s="24" t="s">
        <v>167</v>
      </c>
      <c r="C149" s="24" t="s">
        <v>217</v>
      </c>
      <c r="D149" s="24" t="s">
        <v>218</v>
      </c>
      <c r="E149" s="23">
        <v>6</v>
      </c>
      <c r="F149" s="23">
        <f t="shared" si="4"/>
        <v>1</v>
      </c>
      <c r="G149" s="23">
        <v>1</v>
      </c>
      <c r="H149" s="23"/>
      <c r="I149" s="25" t="s">
        <v>48</v>
      </c>
      <c r="J149" s="26">
        <v>95000</v>
      </c>
      <c r="K149" s="23" t="s">
        <v>138</v>
      </c>
      <c r="L149" s="27">
        <v>0.33333333333333331</v>
      </c>
      <c r="M149" s="27">
        <v>0.69791666666666663</v>
      </c>
      <c r="N149" s="24" t="s">
        <v>50</v>
      </c>
      <c r="O149" s="24"/>
      <c r="P149" s="24"/>
      <c r="Q149" s="24" t="s">
        <v>170</v>
      </c>
      <c r="R149" s="28"/>
      <c r="S149" s="24"/>
    </row>
    <row r="150" spans="1:21" s="29" customFormat="1" ht="129" customHeight="1" x14ac:dyDescent="0.2">
      <c r="A150" s="23">
        <v>122</v>
      </c>
      <c r="B150" s="24" t="s">
        <v>167</v>
      </c>
      <c r="C150" s="24" t="s">
        <v>219</v>
      </c>
      <c r="D150" s="24" t="s">
        <v>162</v>
      </c>
      <c r="E150" s="23">
        <v>4</v>
      </c>
      <c r="F150" s="23">
        <f t="shared" si="4"/>
        <v>2</v>
      </c>
      <c r="G150" s="23">
        <v>2</v>
      </c>
      <c r="H150" s="23"/>
      <c r="I150" s="25" t="s">
        <v>48</v>
      </c>
      <c r="J150" s="26">
        <v>72000</v>
      </c>
      <c r="K150" s="23" t="s">
        <v>138</v>
      </c>
      <c r="L150" s="27">
        <v>0.33333333333333331</v>
      </c>
      <c r="M150" s="27">
        <v>0.69791666666666663</v>
      </c>
      <c r="N150" s="24" t="s">
        <v>50</v>
      </c>
      <c r="O150" s="24"/>
      <c r="P150" s="24"/>
      <c r="Q150" s="24" t="s">
        <v>170</v>
      </c>
      <c r="R150" s="28"/>
      <c r="S150" s="24"/>
    </row>
    <row r="151" spans="1:21" s="29" customFormat="1" ht="186.75" customHeight="1" x14ac:dyDescent="0.2">
      <c r="A151" s="23">
        <v>123</v>
      </c>
      <c r="B151" s="24" t="s">
        <v>167</v>
      </c>
      <c r="C151" s="24" t="s">
        <v>195</v>
      </c>
      <c r="D151" s="24" t="s">
        <v>162</v>
      </c>
      <c r="E151" s="23">
        <v>5</v>
      </c>
      <c r="F151" s="23">
        <f t="shared" si="4"/>
        <v>1</v>
      </c>
      <c r="G151" s="23">
        <v>1</v>
      </c>
      <c r="H151" s="23"/>
      <c r="I151" s="25" t="s">
        <v>48</v>
      </c>
      <c r="J151" s="26">
        <v>87000</v>
      </c>
      <c r="K151" s="23" t="s">
        <v>49</v>
      </c>
      <c r="L151" s="27"/>
      <c r="M151" s="27"/>
      <c r="N151" s="24" t="s">
        <v>50</v>
      </c>
      <c r="O151" s="24"/>
      <c r="P151" s="24"/>
      <c r="Q151" s="24" t="s">
        <v>170</v>
      </c>
      <c r="R151" s="28"/>
      <c r="S151" s="24"/>
    </row>
    <row r="152" spans="1:21" s="29" customFormat="1" ht="142.5" customHeight="1" x14ac:dyDescent="0.2">
      <c r="A152" s="23">
        <v>124</v>
      </c>
      <c r="B152" s="24" t="s">
        <v>167</v>
      </c>
      <c r="C152" s="24" t="s">
        <v>220</v>
      </c>
      <c r="D152" s="24" t="s">
        <v>162</v>
      </c>
      <c r="E152" s="23">
        <v>5</v>
      </c>
      <c r="F152" s="23">
        <f t="shared" si="4"/>
        <v>1</v>
      </c>
      <c r="G152" s="23">
        <v>1</v>
      </c>
      <c r="H152" s="23"/>
      <c r="I152" s="25" t="s">
        <v>48</v>
      </c>
      <c r="J152" s="26">
        <v>80000</v>
      </c>
      <c r="K152" s="23" t="s">
        <v>138</v>
      </c>
      <c r="L152" s="27">
        <v>0.33333333333333331</v>
      </c>
      <c r="M152" s="27">
        <v>0.69791666666666663</v>
      </c>
      <c r="N152" s="24" t="s">
        <v>50</v>
      </c>
      <c r="O152" s="24"/>
      <c r="P152" s="24"/>
      <c r="Q152" s="24" t="s">
        <v>170</v>
      </c>
      <c r="R152" s="28"/>
      <c r="S152" s="24"/>
    </row>
    <row r="153" spans="1:21" s="29" customFormat="1" ht="114" customHeight="1" x14ac:dyDescent="0.2">
      <c r="A153" s="23">
        <v>125</v>
      </c>
      <c r="B153" s="24" t="s">
        <v>167</v>
      </c>
      <c r="C153" s="24" t="s">
        <v>217</v>
      </c>
      <c r="D153" s="24" t="s">
        <v>162</v>
      </c>
      <c r="E153" s="23">
        <v>5</v>
      </c>
      <c r="F153" s="23">
        <f t="shared" si="4"/>
        <v>2</v>
      </c>
      <c r="G153" s="23">
        <v>2</v>
      </c>
      <c r="H153" s="23"/>
      <c r="I153" s="25" t="s">
        <v>48</v>
      </c>
      <c r="J153" s="26">
        <v>81000</v>
      </c>
      <c r="K153" s="23" t="s">
        <v>138</v>
      </c>
      <c r="L153" s="27">
        <v>0.33333333333333331</v>
      </c>
      <c r="M153" s="27">
        <v>0.69791666666666663</v>
      </c>
      <c r="N153" s="24" t="s">
        <v>50</v>
      </c>
      <c r="O153" s="24"/>
      <c r="P153" s="24"/>
      <c r="Q153" s="24" t="s">
        <v>170</v>
      </c>
      <c r="R153" s="28"/>
      <c r="S153" s="24"/>
    </row>
    <row r="154" spans="1:21" s="37" customFormat="1" ht="21" customHeight="1" x14ac:dyDescent="0.2">
      <c r="A154" s="23"/>
      <c r="B154" s="30" t="s">
        <v>221</v>
      </c>
      <c r="C154" s="30"/>
      <c r="D154" s="30"/>
      <c r="E154" s="31"/>
      <c r="F154" s="31">
        <f>SUM(F115:F153)</f>
        <v>65</v>
      </c>
      <c r="G154" s="31">
        <f>SUM(G115:G153)</f>
        <v>64</v>
      </c>
      <c r="H154" s="31">
        <f>SUM(H115:H153)</f>
        <v>1</v>
      </c>
      <c r="I154" s="31"/>
      <c r="J154" s="32"/>
      <c r="K154" s="31"/>
      <c r="L154" s="33"/>
      <c r="M154" s="33"/>
      <c r="N154" s="34"/>
      <c r="O154" s="34"/>
      <c r="P154" s="34"/>
      <c r="Q154" s="34"/>
      <c r="R154" s="35"/>
      <c r="S154" s="36"/>
      <c r="U154" s="2"/>
    </row>
    <row r="155" spans="1:21" s="29" customFormat="1" ht="119.25" customHeight="1" x14ac:dyDescent="0.2">
      <c r="A155" s="23">
        <v>126</v>
      </c>
      <c r="B155" s="24" t="s">
        <v>222</v>
      </c>
      <c r="C155" s="24" t="s">
        <v>223</v>
      </c>
      <c r="D155" s="24" t="s">
        <v>224</v>
      </c>
      <c r="E155" s="23">
        <v>4</v>
      </c>
      <c r="F155" s="23">
        <f t="shared" ref="F155:F195" si="5">SUM(G155:H155)</f>
        <v>1</v>
      </c>
      <c r="G155" s="23">
        <v>1</v>
      </c>
      <c r="H155" s="23"/>
      <c r="I155" s="25" t="s">
        <v>48</v>
      </c>
      <c r="J155" s="26">
        <v>65600</v>
      </c>
      <c r="K155" s="23" t="s">
        <v>49</v>
      </c>
      <c r="L155" s="27"/>
      <c r="M155" s="27"/>
      <c r="N155" s="24" t="s">
        <v>225</v>
      </c>
      <c r="O155" s="24"/>
      <c r="P155" s="24" t="s">
        <v>144</v>
      </c>
      <c r="Q155" s="24" t="s">
        <v>226</v>
      </c>
      <c r="R155" s="28"/>
      <c r="S155" s="24"/>
    </row>
    <row r="156" spans="1:21" s="29" customFormat="1" ht="121.9" customHeight="1" x14ac:dyDescent="0.2">
      <c r="A156" s="23">
        <v>127</v>
      </c>
      <c r="B156" s="24" t="s">
        <v>222</v>
      </c>
      <c r="C156" s="24" t="s">
        <v>227</v>
      </c>
      <c r="D156" s="24" t="s">
        <v>228</v>
      </c>
      <c r="E156" s="23">
        <v>5</v>
      </c>
      <c r="F156" s="23">
        <f t="shared" si="5"/>
        <v>2</v>
      </c>
      <c r="G156" s="23">
        <v>2</v>
      </c>
      <c r="H156" s="23"/>
      <c r="I156" s="25" t="s">
        <v>48</v>
      </c>
      <c r="J156" s="26">
        <v>78000</v>
      </c>
      <c r="K156" s="23" t="s">
        <v>49</v>
      </c>
      <c r="L156" s="27"/>
      <c r="M156" s="27"/>
      <c r="N156" s="24" t="s">
        <v>229</v>
      </c>
      <c r="O156" s="24" t="s">
        <v>68</v>
      </c>
      <c r="P156" s="24" t="s">
        <v>144</v>
      </c>
      <c r="Q156" s="24" t="s">
        <v>226</v>
      </c>
      <c r="R156" s="28"/>
      <c r="S156" s="24"/>
    </row>
    <row r="157" spans="1:21" s="29" customFormat="1" ht="137.85" customHeight="1" x14ac:dyDescent="0.2">
      <c r="A157" s="23">
        <v>128</v>
      </c>
      <c r="B157" s="24" t="s">
        <v>222</v>
      </c>
      <c r="C157" s="24" t="s">
        <v>230</v>
      </c>
      <c r="D157" s="24" t="s">
        <v>231</v>
      </c>
      <c r="E157" s="23">
        <v>4</v>
      </c>
      <c r="F157" s="23">
        <f t="shared" si="5"/>
        <v>2</v>
      </c>
      <c r="G157" s="23">
        <v>2</v>
      </c>
      <c r="H157" s="23"/>
      <c r="I157" s="25" t="s">
        <v>48</v>
      </c>
      <c r="J157" s="26">
        <v>72500</v>
      </c>
      <c r="K157" s="23" t="s">
        <v>49</v>
      </c>
      <c r="L157" s="27"/>
      <c r="M157" s="27"/>
      <c r="N157" s="24" t="s">
        <v>232</v>
      </c>
      <c r="O157" s="24"/>
      <c r="P157" s="24" t="s">
        <v>144</v>
      </c>
      <c r="Q157" s="24" t="s">
        <v>226</v>
      </c>
      <c r="R157" s="28"/>
      <c r="S157" s="24"/>
    </row>
    <row r="158" spans="1:21" s="29" customFormat="1" ht="207.2" customHeight="1" x14ac:dyDescent="0.2">
      <c r="A158" s="23">
        <v>129</v>
      </c>
      <c r="B158" s="24" t="s">
        <v>222</v>
      </c>
      <c r="C158" s="24" t="s">
        <v>233</v>
      </c>
      <c r="D158" s="24" t="s">
        <v>231</v>
      </c>
      <c r="E158" s="23">
        <v>4</v>
      </c>
      <c r="F158" s="23">
        <f t="shared" si="5"/>
        <v>3</v>
      </c>
      <c r="G158" s="23">
        <v>3</v>
      </c>
      <c r="H158" s="23"/>
      <c r="I158" s="25" t="s">
        <v>48</v>
      </c>
      <c r="J158" s="26">
        <v>72500</v>
      </c>
      <c r="K158" s="23" t="s">
        <v>49</v>
      </c>
      <c r="L158" s="27"/>
      <c r="M158" s="27"/>
      <c r="N158" s="24" t="s">
        <v>234</v>
      </c>
      <c r="O158" s="24"/>
      <c r="P158" s="24" t="s">
        <v>144</v>
      </c>
      <c r="Q158" s="24" t="s">
        <v>226</v>
      </c>
      <c r="R158" s="28"/>
      <c r="S158" s="24"/>
    </row>
    <row r="159" spans="1:21" s="29" customFormat="1" ht="218.45" customHeight="1" x14ac:dyDescent="0.2">
      <c r="A159" s="23">
        <v>130</v>
      </c>
      <c r="B159" s="24" t="s">
        <v>222</v>
      </c>
      <c r="C159" s="24" t="s">
        <v>235</v>
      </c>
      <c r="D159" s="24" t="s">
        <v>146</v>
      </c>
      <c r="E159" s="23">
        <v>4</v>
      </c>
      <c r="F159" s="23">
        <f t="shared" si="5"/>
        <v>4</v>
      </c>
      <c r="G159" s="23">
        <v>4</v>
      </c>
      <c r="H159" s="23"/>
      <c r="I159" s="25" t="s">
        <v>48</v>
      </c>
      <c r="J159" s="26">
        <v>62100</v>
      </c>
      <c r="K159" s="23" t="s">
        <v>49</v>
      </c>
      <c r="L159" s="27"/>
      <c r="M159" s="27"/>
      <c r="N159" s="24" t="s">
        <v>236</v>
      </c>
      <c r="O159" s="24"/>
      <c r="P159" s="24" t="s">
        <v>144</v>
      </c>
      <c r="Q159" s="24" t="s">
        <v>226</v>
      </c>
      <c r="R159" s="28"/>
      <c r="S159" s="24"/>
    </row>
    <row r="160" spans="1:21" s="29" customFormat="1" ht="115.5" customHeight="1" x14ac:dyDescent="0.2">
      <c r="A160" s="23">
        <v>131</v>
      </c>
      <c r="B160" s="24" t="s">
        <v>222</v>
      </c>
      <c r="C160" s="24" t="s">
        <v>237</v>
      </c>
      <c r="D160" s="24" t="s">
        <v>238</v>
      </c>
      <c r="E160" s="23">
        <v>4</v>
      </c>
      <c r="F160" s="23">
        <f t="shared" si="5"/>
        <v>1</v>
      </c>
      <c r="G160" s="23">
        <v>1</v>
      </c>
      <c r="H160" s="23"/>
      <c r="I160" s="25" t="s">
        <v>48</v>
      </c>
      <c r="J160" s="26">
        <v>77600</v>
      </c>
      <c r="K160" s="23" t="s">
        <v>49</v>
      </c>
      <c r="L160" s="27"/>
      <c r="M160" s="27"/>
      <c r="N160" s="24" t="s">
        <v>50</v>
      </c>
      <c r="O160" s="24" t="s">
        <v>68</v>
      </c>
      <c r="P160" s="24" t="s">
        <v>144</v>
      </c>
      <c r="Q160" s="24" t="s">
        <v>226</v>
      </c>
      <c r="R160" s="28"/>
      <c r="S160" s="24"/>
    </row>
    <row r="161" spans="1:19" s="29" customFormat="1" ht="112.5" customHeight="1" x14ac:dyDescent="0.2">
      <c r="A161" s="23">
        <v>132</v>
      </c>
      <c r="B161" s="24" t="s">
        <v>222</v>
      </c>
      <c r="C161" s="24" t="s">
        <v>239</v>
      </c>
      <c r="D161" s="24" t="s">
        <v>179</v>
      </c>
      <c r="E161" s="23">
        <v>4</v>
      </c>
      <c r="F161" s="23">
        <f t="shared" si="5"/>
        <v>1</v>
      </c>
      <c r="G161" s="23">
        <v>1</v>
      </c>
      <c r="H161" s="23"/>
      <c r="I161" s="25" t="s">
        <v>48</v>
      </c>
      <c r="J161" s="26">
        <v>80000</v>
      </c>
      <c r="K161" s="23" t="s">
        <v>49</v>
      </c>
      <c r="L161" s="27"/>
      <c r="M161" s="27"/>
      <c r="N161" s="24" t="s">
        <v>240</v>
      </c>
      <c r="O161" s="24"/>
      <c r="P161" s="24"/>
      <c r="Q161" s="24" t="s">
        <v>226</v>
      </c>
      <c r="R161" s="28"/>
      <c r="S161" s="24"/>
    </row>
    <row r="162" spans="1:19" s="29" customFormat="1" ht="114" customHeight="1" x14ac:dyDescent="0.2">
      <c r="A162" s="23">
        <v>133</v>
      </c>
      <c r="B162" s="24" t="s">
        <v>222</v>
      </c>
      <c r="C162" s="24" t="s">
        <v>227</v>
      </c>
      <c r="D162" s="24" t="s">
        <v>241</v>
      </c>
      <c r="E162" s="23">
        <v>4</v>
      </c>
      <c r="F162" s="23">
        <f t="shared" si="5"/>
        <v>1</v>
      </c>
      <c r="G162" s="23">
        <v>1</v>
      </c>
      <c r="H162" s="23"/>
      <c r="I162" s="25" t="s">
        <v>48</v>
      </c>
      <c r="J162" s="26">
        <v>53800</v>
      </c>
      <c r="K162" s="23" t="s">
        <v>49</v>
      </c>
      <c r="L162" s="27"/>
      <c r="M162" s="27"/>
      <c r="N162" s="24" t="s">
        <v>242</v>
      </c>
      <c r="O162" s="24"/>
      <c r="P162" s="24"/>
      <c r="Q162" s="24" t="s">
        <v>226</v>
      </c>
      <c r="R162" s="28"/>
      <c r="S162" s="24"/>
    </row>
    <row r="163" spans="1:19" s="29" customFormat="1" ht="110.25" customHeight="1" x14ac:dyDescent="0.2">
      <c r="A163" s="23">
        <v>134</v>
      </c>
      <c r="B163" s="24" t="s">
        <v>222</v>
      </c>
      <c r="C163" s="24" t="s">
        <v>227</v>
      </c>
      <c r="D163" s="24" t="s">
        <v>243</v>
      </c>
      <c r="E163" s="23">
        <v>5</v>
      </c>
      <c r="F163" s="23">
        <f t="shared" si="5"/>
        <v>2</v>
      </c>
      <c r="G163" s="23"/>
      <c r="H163" s="23">
        <v>2</v>
      </c>
      <c r="I163" s="25" t="s">
        <v>48</v>
      </c>
      <c r="J163" s="26">
        <v>54300</v>
      </c>
      <c r="K163" s="23" t="s">
        <v>49</v>
      </c>
      <c r="L163" s="27"/>
      <c r="M163" s="27"/>
      <c r="N163" s="24" t="s">
        <v>242</v>
      </c>
      <c r="O163" s="24"/>
      <c r="P163" s="24"/>
      <c r="Q163" s="24" t="s">
        <v>226</v>
      </c>
      <c r="R163" s="28"/>
      <c r="S163" s="24"/>
    </row>
    <row r="164" spans="1:19" s="29" customFormat="1" ht="108.75" customHeight="1" x14ac:dyDescent="0.2">
      <c r="A164" s="23">
        <v>135</v>
      </c>
      <c r="B164" s="24" t="s">
        <v>222</v>
      </c>
      <c r="C164" s="24" t="s">
        <v>227</v>
      </c>
      <c r="D164" s="24" t="s">
        <v>244</v>
      </c>
      <c r="E164" s="23">
        <v>5</v>
      </c>
      <c r="F164" s="23">
        <f t="shared" si="5"/>
        <v>1</v>
      </c>
      <c r="G164" s="23"/>
      <c r="H164" s="23">
        <v>1</v>
      </c>
      <c r="I164" s="25" t="s">
        <v>48</v>
      </c>
      <c r="J164" s="26">
        <v>55100</v>
      </c>
      <c r="K164" s="23" t="s">
        <v>49</v>
      </c>
      <c r="L164" s="27"/>
      <c r="M164" s="27"/>
      <c r="N164" s="24" t="s">
        <v>242</v>
      </c>
      <c r="O164" s="24"/>
      <c r="P164" s="24"/>
      <c r="Q164" s="24" t="s">
        <v>226</v>
      </c>
      <c r="R164" s="28"/>
      <c r="S164" s="24"/>
    </row>
    <row r="165" spans="1:19" s="29" customFormat="1" ht="173.25" customHeight="1" x14ac:dyDescent="0.2">
      <c r="A165" s="23">
        <v>136</v>
      </c>
      <c r="B165" s="24" t="s">
        <v>222</v>
      </c>
      <c r="C165" s="24" t="s">
        <v>223</v>
      </c>
      <c r="D165" s="24" t="s">
        <v>245</v>
      </c>
      <c r="E165" s="23">
        <v>3</v>
      </c>
      <c r="F165" s="23">
        <f t="shared" si="5"/>
        <v>1</v>
      </c>
      <c r="G165" s="23"/>
      <c r="H165" s="23">
        <v>1</v>
      </c>
      <c r="I165" s="25" t="s">
        <v>48</v>
      </c>
      <c r="J165" s="26">
        <v>65000</v>
      </c>
      <c r="K165" s="23" t="s">
        <v>49</v>
      </c>
      <c r="L165" s="27"/>
      <c r="M165" s="27"/>
      <c r="N165" s="24" t="s">
        <v>246</v>
      </c>
      <c r="O165" s="24"/>
      <c r="P165" s="24" t="s">
        <v>144</v>
      </c>
      <c r="Q165" s="24" t="s">
        <v>226</v>
      </c>
      <c r="R165" s="28"/>
      <c r="S165" s="24"/>
    </row>
    <row r="166" spans="1:19" s="29" customFormat="1" ht="113.45" customHeight="1" x14ac:dyDescent="0.2">
      <c r="A166" s="23">
        <v>137</v>
      </c>
      <c r="B166" s="24" t="s">
        <v>222</v>
      </c>
      <c r="C166" s="24" t="s">
        <v>247</v>
      </c>
      <c r="D166" s="24" t="s">
        <v>245</v>
      </c>
      <c r="E166" s="23">
        <v>4</v>
      </c>
      <c r="F166" s="23">
        <f t="shared" si="5"/>
        <v>1</v>
      </c>
      <c r="G166" s="23">
        <v>1</v>
      </c>
      <c r="H166" s="23"/>
      <c r="I166" s="25" t="s">
        <v>206</v>
      </c>
      <c r="J166" s="26">
        <v>71500</v>
      </c>
      <c r="K166" s="23" t="s">
        <v>49</v>
      </c>
      <c r="L166" s="27"/>
      <c r="M166" s="27"/>
      <c r="N166" s="24" t="s">
        <v>242</v>
      </c>
      <c r="O166" s="24"/>
      <c r="P166" s="24"/>
      <c r="Q166" s="24" t="s">
        <v>226</v>
      </c>
      <c r="R166" s="28"/>
      <c r="S166" s="24"/>
    </row>
    <row r="167" spans="1:19" s="29" customFormat="1" ht="123" customHeight="1" x14ac:dyDescent="0.2">
      <c r="A167" s="23">
        <v>138</v>
      </c>
      <c r="B167" s="24" t="s">
        <v>222</v>
      </c>
      <c r="C167" s="24" t="s">
        <v>248</v>
      </c>
      <c r="D167" s="24" t="s">
        <v>249</v>
      </c>
      <c r="E167" s="23">
        <v>4</v>
      </c>
      <c r="F167" s="23">
        <f t="shared" si="5"/>
        <v>2</v>
      </c>
      <c r="G167" s="23">
        <v>2</v>
      </c>
      <c r="H167" s="23"/>
      <c r="I167" s="25" t="s">
        <v>48</v>
      </c>
      <c r="J167" s="26">
        <v>80000</v>
      </c>
      <c r="K167" s="23" t="s">
        <v>49</v>
      </c>
      <c r="L167" s="27"/>
      <c r="M167" s="27"/>
      <c r="N167" s="24" t="s">
        <v>250</v>
      </c>
      <c r="O167" s="24"/>
      <c r="P167" s="24"/>
      <c r="Q167" s="24" t="s">
        <v>226</v>
      </c>
      <c r="R167" s="28"/>
      <c r="S167" s="24"/>
    </row>
    <row r="168" spans="1:19" s="29" customFormat="1" ht="123" customHeight="1" x14ac:dyDescent="0.2">
      <c r="A168" s="23">
        <v>139</v>
      </c>
      <c r="B168" s="24" t="s">
        <v>222</v>
      </c>
      <c r="C168" s="24" t="s">
        <v>239</v>
      </c>
      <c r="D168" s="24" t="s">
        <v>249</v>
      </c>
      <c r="E168" s="23">
        <v>5</v>
      </c>
      <c r="F168" s="23">
        <f t="shared" si="5"/>
        <v>2</v>
      </c>
      <c r="G168" s="23">
        <v>2</v>
      </c>
      <c r="H168" s="23"/>
      <c r="I168" s="25" t="s">
        <v>48</v>
      </c>
      <c r="J168" s="26">
        <v>95300</v>
      </c>
      <c r="K168" s="23" t="s">
        <v>49</v>
      </c>
      <c r="L168" s="27"/>
      <c r="M168" s="27"/>
      <c r="N168" s="24" t="s">
        <v>250</v>
      </c>
      <c r="O168" s="24"/>
      <c r="P168" s="24"/>
      <c r="Q168" s="24" t="s">
        <v>226</v>
      </c>
      <c r="R168" s="28"/>
      <c r="S168" s="24"/>
    </row>
    <row r="169" spans="1:19" s="29" customFormat="1" ht="161.25" customHeight="1" x14ac:dyDescent="0.2">
      <c r="A169" s="23">
        <v>140</v>
      </c>
      <c r="B169" s="24" t="s">
        <v>222</v>
      </c>
      <c r="C169" s="24" t="s">
        <v>251</v>
      </c>
      <c r="D169" s="24" t="s">
        <v>151</v>
      </c>
      <c r="E169" s="23">
        <v>4</v>
      </c>
      <c r="F169" s="23">
        <f t="shared" si="5"/>
        <v>1</v>
      </c>
      <c r="G169" s="23">
        <v>1</v>
      </c>
      <c r="H169" s="23"/>
      <c r="I169" s="25" t="s">
        <v>48</v>
      </c>
      <c r="J169" s="26">
        <v>77500</v>
      </c>
      <c r="K169" s="23" t="s">
        <v>49</v>
      </c>
      <c r="L169" s="27"/>
      <c r="M169" s="27"/>
      <c r="N169" s="24" t="s">
        <v>246</v>
      </c>
      <c r="O169" s="24"/>
      <c r="P169" s="24"/>
      <c r="Q169" s="24" t="s">
        <v>226</v>
      </c>
      <c r="R169" s="28"/>
      <c r="S169" s="24"/>
    </row>
    <row r="170" spans="1:19" s="29" customFormat="1" ht="108" customHeight="1" x14ac:dyDescent="0.2">
      <c r="A170" s="23">
        <v>141</v>
      </c>
      <c r="B170" s="24" t="s">
        <v>222</v>
      </c>
      <c r="C170" s="24" t="s">
        <v>252</v>
      </c>
      <c r="D170" s="24" t="s">
        <v>253</v>
      </c>
      <c r="E170" s="23">
        <v>4</v>
      </c>
      <c r="F170" s="23">
        <f t="shared" si="5"/>
        <v>1</v>
      </c>
      <c r="G170" s="23">
        <v>1</v>
      </c>
      <c r="H170" s="23"/>
      <c r="I170" s="25" t="s">
        <v>48</v>
      </c>
      <c r="J170" s="26">
        <v>72500</v>
      </c>
      <c r="K170" s="23" t="s">
        <v>49</v>
      </c>
      <c r="L170" s="27"/>
      <c r="M170" s="27"/>
      <c r="N170" s="24" t="s">
        <v>225</v>
      </c>
      <c r="O170" s="24"/>
      <c r="P170" s="24" t="s">
        <v>144</v>
      </c>
      <c r="Q170" s="24" t="s">
        <v>226</v>
      </c>
      <c r="R170" s="28"/>
      <c r="S170" s="24"/>
    </row>
    <row r="171" spans="1:19" s="29" customFormat="1" ht="126" customHeight="1" x14ac:dyDescent="0.2">
      <c r="A171" s="23">
        <v>142</v>
      </c>
      <c r="B171" s="24" t="s">
        <v>222</v>
      </c>
      <c r="C171" s="24" t="s">
        <v>254</v>
      </c>
      <c r="D171" s="24" t="s">
        <v>255</v>
      </c>
      <c r="E171" s="23">
        <v>4</v>
      </c>
      <c r="F171" s="23">
        <f t="shared" si="5"/>
        <v>1</v>
      </c>
      <c r="G171" s="23">
        <v>1</v>
      </c>
      <c r="H171" s="23"/>
      <c r="I171" s="25" t="s">
        <v>48</v>
      </c>
      <c r="J171" s="26">
        <v>63000</v>
      </c>
      <c r="K171" s="23" t="s">
        <v>49</v>
      </c>
      <c r="L171" s="27"/>
      <c r="M171" s="27"/>
      <c r="N171" s="24" t="s">
        <v>256</v>
      </c>
      <c r="O171" s="24" t="s">
        <v>68</v>
      </c>
      <c r="P171" s="24" t="s">
        <v>144</v>
      </c>
      <c r="Q171" s="24" t="s">
        <v>226</v>
      </c>
      <c r="R171" s="28"/>
      <c r="S171" s="24"/>
    </row>
    <row r="172" spans="1:19" s="29" customFormat="1" ht="234.75" customHeight="1" x14ac:dyDescent="0.2">
      <c r="A172" s="23">
        <v>143</v>
      </c>
      <c r="B172" s="24" t="s">
        <v>222</v>
      </c>
      <c r="C172" s="24" t="s">
        <v>257</v>
      </c>
      <c r="D172" s="24" t="s">
        <v>255</v>
      </c>
      <c r="E172" s="23">
        <v>4</v>
      </c>
      <c r="F172" s="23">
        <f t="shared" si="5"/>
        <v>3</v>
      </c>
      <c r="G172" s="23">
        <v>3</v>
      </c>
      <c r="H172" s="23"/>
      <c r="I172" s="25" t="s">
        <v>48</v>
      </c>
      <c r="J172" s="26">
        <v>64600</v>
      </c>
      <c r="K172" s="23" t="s">
        <v>49</v>
      </c>
      <c r="L172" s="27"/>
      <c r="M172" s="27"/>
      <c r="N172" s="24" t="s">
        <v>258</v>
      </c>
      <c r="O172" s="24"/>
      <c r="P172" s="24"/>
      <c r="Q172" s="24" t="s">
        <v>226</v>
      </c>
      <c r="R172" s="28"/>
      <c r="S172" s="24"/>
    </row>
    <row r="173" spans="1:19" s="29" customFormat="1" ht="165.75" customHeight="1" x14ac:dyDescent="0.2">
      <c r="A173" s="23">
        <v>144</v>
      </c>
      <c r="B173" s="24" t="s">
        <v>222</v>
      </c>
      <c r="C173" s="24" t="s">
        <v>259</v>
      </c>
      <c r="D173" s="24" t="s">
        <v>189</v>
      </c>
      <c r="E173" s="23">
        <v>4</v>
      </c>
      <c r="F173" s="23">
        <f t="shared" si="5"/>
        <v>2</v>
      </c>
      <c r="G173" s="23">
        <v>2</v>
      </c>
      <c r="H173" s="23"/>
      <c r="I173" s="25" t="s">
        <v>48</v>
      </c>
      <c r="J173" s="26">
        <v>77000</v>
      </c>
      <c r="K173" s="23" t="s">
        <v>49</v>
      </c>
      <c r="L173" s="27"/>
      <c r="M173" s="27"/>
      <c r="N173" s="24" t="s">
        <v>246</v>
      </c>
      <c r="O173" s="24"/>
      <c r="P173" s="24" t="s">
        <v>144</v>
      </c>
      <c r="Q173" s="24" t="s">
        <v>226</v>
      </c>
      <c r="R173" s="28"/>
      <c r="S173" s="24"/>
    </row>
    <row r="174" spans="1:19" s="29" customFormat="1" ht="168.75" customHeight="1" x14ac:dyDescent="0.2">
      <c r="A174" s="23">
        <v>145</v>
      </c>
      <c r="B174" s="24" t="s">
        <v>222</v>
      </c>
      <c r="C174" s="24" t="s">
        <v>260</v>
      </c>
      <c r="D174" s="24" t="s">
        <v>189</v>
      </c>
      <c r="E174" s="23">
        <v>4</v>
      </c>
      <c r="F174" s="23">
        <f t="shared" si="5"/>
        <v>10</v>
      </c>
      <c r="G174" s="23">
        <v>10</v>
      </c>
      <c r="H174" s="23"/>
      <c r="I174" s="25" t="s">
        <v>48</v>
      </c>
      <c r="J174" s="26">
        <v>80000</v>
      </c>
      <c r="K174" s="23" t="s">
        <v>49</v>
      </c>
      <c r="L174" s="27"/>
      <c r="M174" s="27"/>
      <c r="N174" s="24" t="s">
        <v>246</v>
      </c>
      <c r="O174" s="24"/>
      <c r="P174" s="24"/>
      <c r="Q174" s="24" t="s">
        <v>226</v>
      </c>
      <c r="R174" s="28"/>
      <c r="S174" s="24"/>
    </row>
    <row r="175" spans="1:19" s="29" customFormat="1" ht="190.15" customHeight="1" x14ac:dyDescent="0.2">
      <c r="A175" s="23">
        <v>146</v>
      </c>
      <c r="B175" s="24" t="s">
        <v>222</v>
      </c>
      <c r="C175" s="24" t="s">
        <v>248</v>
      </c>
      <c r="D175" s="24" t="s">
        <v>261</v>
      </c>
      <c r="E175" s="23">
        <v>4</v>
      </c>
      <c r="F175" s="23">
        <f t="shared" si="5"/>
        <v>3</v>
      </c>
      <c r="G175" s="23">
        <v>3</v>
      </c>
      <c r="H175" s="23"/>
      <c r="I175" s="25" t="s">
        <v>48</v>
      </c>
      <c r="J175" s="26">
        <v>80000</v>
      </c>
      <c r="K175" s="23" t="s">
        <v>49</v>
      </c>
      <c r="L175" s="27"/>
      <c r="M175" s="27"/>
      <c r="N175" s="24" t="s">
        <v>262</v>
      </c>
      <c r="O175" s="24"/>
      <c r="P175" s="24"/>
      <c r="Q175" s="24" t="s">
        <v>226</v>
      </c>
      <c r="R175" s="28"/>
      <c r="S175" s="24"/>
    </row>
    <row r="176" spans="1:19" s="29" customFormat="1" ht="166.5" customHeight="1" x14ac:dyDescent="0.2">
      <c r="A176" s="23">
        <v>147</v>
      </c>
      <c r="B176" s="24" t="s">
        <v>222</v>
      </c>
      <c r="C176" s="24" t="s">
        <v>263</v>
      </c>
      <c r="D176" s="24" t="s">
        <v>155</v>
      </c>
      <c r="E176" s="23">
        <v>4</v>
      </c>
      <c r="F176" s="23">
        <f t="shared" si="5"/>
        <v>2</v>
      </c>
      <c r="G176" s="23">
        <v>2</v>
      </c>
      <c r="H176" s="23"/>
      <c r="I176" s="25" t="s">
        <v>48</v>
      </c>
      <c r="J176" s="26">
        <v>70400</v>
      </c>
      <c r="K176" s="23" t="s">
        <v>49</v>
      </c>
      <c r="L176" s="27"/>
      <c r="M176" s="27"/>
      <c r="N176" s="24" t="s">
        <v>242</v>
      </c>
      <c r="O176" s="24"/>
      <c r="P176" s="24"/>
      <c r="Q176" s="24" t="s">
        <v>226</v>
      </c>
      <c r="R176" s="28"/>
      <c r="S176" s="24"/>
    </row>
    <row r="177" spans="1:19" s="29" customFormat="1" ht="118.15" customHeight="1" x14ac:dyDescent="0.2">
      <c r="A177" s="23">
        <v>148</v>
      </c>
      <c r="B177" s="24" t="s">
        <v>222</v>
      </c>
      <c r="C177" s="24" t="s">
        <v>264</v>
      </c>
      <c r="D177" s="24" t="s">
        <v>155</v>
      </c>
      <c r="E177" s="23">
        <v>4</v>
      </c>
      <c r="F177" s="23">
        <f t="shared" si="5"/>
        <v>5</v>
      </c>
      <c r="G177" s="23">
        <v>5</v>
      </c>
      <c r="H177" s="23"/>
      <c r="I177" s="25" t="s">
        <v>48</v>
      </c>
      <c r="J177" s="26">
        <v>66700</v>
      </c>
      <c r="K177" s="23" t="s">
        <v>49</v>
      </c>
      <c r="L177" s="27"/>
      <c r="M177" s="27"/>
      <c r="N177" s="24" t="s">
        <v>265</v>
      </c>
      <c r="O177" s="24"/>
      <c r="P177" s="24" t="s">
        <v>144</v>
      </c>
      <c r="Q177" s="24" t="s">
        <v>226</v>
      </c>
      <c r="R177" s="28"/>
      <c r="S177" s="24"/>
    </row>
    <row r="178" spans="1:19" s="29" customFormat="1" ht="122.25" customHeight="1" x14ac:dyDescent="0.2">
      <c r="A178" s="23">
        <v>149</v>
      </c>
      <c r="B178" s="24" t="s">
        <v>222</v>
      </c>
      <c r="C178" s="24" t="s">
        <v>260</v>
      </c>
      <c r="D178" s="24" t="s">
        <v>155</v>
      </c>
      <c r="E178" s="23">
        <v>5</v>
      </c>
      <c r="F178" s="23">
        <f t="shared" si="5"/>
        <v>3</v>
      </c>
      <c r="G178" s="23">
        <v>3</v>
      </c>
      <c r="H178" s="23"/>
      <c r="I178" s="25" t="s">
        <v>48</v>
      </c>
      <c r="J178" s="26">
        <v>80000</v>
      </c>
      <c r="K178" s="23" t="s">
        <v>49</v>
      </c>
      <c r="L178" s="27"/>
      <c r="M178" s="27"/>
      <c r="N178" s="24" t="s">
        <v>229</v>
      </c>
      <c r="O178" s="24"/>
      <c r="P178" s="24"/>
      <c r="Q178" s="24" t="s">
        <v>226</v>
      </c>
      <c r="R178" s="28"/>
      <c r="S178" s="24"/>
    </row>
    <row r="179" spans="1:19" s="29" customFormat="1" ht="122.25" customHeight="1" x14ac:dyDescent="0.2">
      <c r="A179" s="23">
        <v>150</v>
      </c>
      <c r="B179" s="24" t="s">
        <v>222</v>
      </c>
      <c r="C179" s="24" t="s">
        <v>248</v>
      </c>
      <c r="D179" s="24" t="s">
        <v>155</v>
      </c>
      <c r="E179" s="23">
        <v>5</v>
      </c>
      <c r="F179" s="23">
        <f t="shared" si="5"/>
        <v>1</v>
      </c>
      <c r="G179" s="23">
        <v>1</v>
      </c>
      <c r="H179" s="23"/>
      <c r="I179" s="25" t="s">
        <v>48</v>
      </c>
      <c r="J179" s="26">
        <v>80000</v>
      </c>
      <c r="K179" s="23" t="s">
        <v>49</v>
      </c>
      <c r="L179" s="27"/>
      <c r="M179" s="27"/>
      <c r="N179" s="24" t="s">
        <v>229</v>
      </c>
      <c r="O179" s="24"/>
      <c r="P179" s="24"/>
      <c r="Q179" s="24" t="s">
        <v>226</v>
      </c>
      <c r="R179" s="28"/>
      <c r="S179" s="24"/>
    </row>
    <row r="180" spans="1:19" s="29" customFormat="1" ht="132.75" customHeight="1" x14ac:dyDescent="0.2">
      <c r="A180" s="23">
        <v>151</v>
      </c>
      <c r="B180" s="24" t="s">
        <v>222</v>
      </c>
      <c r="C180" s="24" t="s">
        <v>266</v>
      </c>
      <c r="D180" s="24" t="s">
        <v>155</v>
      </c>
      <c r="E180" s="23">
        <v>5</v>
      </c>
      <c r="F180" s="23">
        <f t="shared" si="5"/>
        <v>3</v>
      </c>
      <c r="G180" s="23">
        <v>3</v>
      </c>
      <c r="H180" s="23"/>
      <c r="I180" s="25" t="s">
        <v>48</v>
      </c>
      <c r="J180" s="26">
        <v>68000</v>
      </c>
      <c r="K180" s="23" t="s">
        <v>138</v>
      </c>
      <c r="L180" s="27">
        <v>0.33333333333333331</v>
      </c>
      <c r="M180" s="27">
        <v>0.70833333333333337</v>
      </c>
      <c r="N180" s="24" t="s">
        <v>242</v>
      </c>
      <c r="O180" s="24"/>
      <c r="P180" s="24"/>
      <c r="Q180" s="24" t="s">
        <v>226</v>
      </c>
      <c r="R180" s="28"/>
      <c r="S180" s="24"/>
    </row>
    <row r="181" spans="1:19" s="29" customFormat="1" ht="117.2" customHeight="1" x14ac:dyDescent="0.2">
      <c r="A181" s="23">
        <v>152</v>
      </c>
      <c r="B181" s="24" t="s">
        <v>222</v>
      </c>
      <c r="C181" s="24" t="s">
        <v>267</v>
      </c>
      <c r="D181" s="24" t="s">
        <v>155</v>
      </c>
      <c r="E181" s="23">
        <v>5</v>
      </c>
      <c r="F181" s="23">
        <f t="shared" si="5"/>
        <v>5</v>
      </c>
      <c r="G181" s="23">
        <v>5</v>
      </c>
      <c r="H181" s="23"/>
      <c r="I181" s="25" t="s">
        <v>48</v>
      </c>
      <c r="J181" s="26">
        <v>87600</v>
      </c>
      <c r="K181" s="23" t="s">
        <v>49</v>
      </c>
      <c r="L181" s="27"/>
      <c r="M181" s="27"/>
      <c r="N181" s="24" t="s">
        <v>265</v>
      </c>
      <c r="O181" s="24"/>
      <c r="P181" s="24" t="s">
        <v>144</v>
      </c>
      <c r="Q181" s="24" t="s">
        <v>226</v>
      </c>
      <c r="R181" s="28"/>
      <c r="S181" s="24"/>
    </row>
    <row r="182" spans="1:19" s="29" customFormat="1" ht="109.5" customHeight="1" x14ac:dyDescent="0.2">
      <c r="A182" s="23">
        <v>153</v>
      </c>
      <c r="B182" s="24" t="s">
        <v>222</v>
      </c>
      <c r="C182" s="24" t="s">
        <v>239</v>
      </c>
      <c r="D182" s="24" t="s">
        <v>191</v>
      </c>
      <c r="E182" s="23">
        <v>6</v>
      </c>
      <c r="F182" s="23">
        <f t="shared" si="5"/>
        <v>7</v>
      </c>
      <c r="G182" s="23">
        <v>7</v>
      </c>
      <c r="H182" s="23"/>
      <c r="I182" s="25" t="s">
        <v>48</v>
      </c>
      <c r="J182" s="26">
        <v>95000</v>
      </c>
      <c r="K182" s="23" t="s">
        <v>49</v>
      </c>
      <c r="L182" s="27"/>
      <c r="M182" s="27"/>
      <c r="N182" s="24" t="s">
        <v>229</v>
      </c>
      <c r="O182" s="24"/>
      <c r="P182" s="24"/>
      <c r="Q182" s="24" t="s">
        <v>226</v>
      </c>
      <c r="R182" s="28"/>
      <c r="S182" s="24"/>
    </row>
    <row r="183" spans="1:19" s="29" customFormat="1" ht="111" customHeight="1" x14ac:dyDescent="0.2">
      <c r="A183" s="23">
        <v>154</v>
      </c>
      <c r="B183" s="24" t="s">
        <v>222</v>
      </c>
      <c r="C183" s="24" t="s">
        <v>268</v>
      </c>
      <c r="D183" s="24" t="s">
        <v>191</v>
      </c>
      <c r="E183" s="23">
        <v>6</v>
      </c>
      <c r="F183" s="23">
        <f t="shared" si="5"/>
        <v>1</v>
      </c>
      <c r="G183" s="23">
        <v>1</v>
      </c>
      <c r="H183" s="23"/>
      <c r="I183" s="25" t="s">
        <v>48</v>
      </c>
      <c r="J183" s="26">
        <v>77000</v>
      </c>
      <c r="K183" s="23" t="s">
        <v>138</v>
      </c>
      <c r="L183" s="27">
        <v>0.33333333333333331</v>
      </c>
      <c r="M183" s="27">
        <v>0.66666666666666663</v>
      </c>
      <c r="N183" s="24" t="s">
        <v>242</v>
      </c>
      <c r="O183" s="24"/>
      <c r="P183" s="24"/>
      <c r="Q183" s="24" t="s">
        <v>226</v>
      </c>
      <c r="R183" s="28"/>
      <c r="S183" s="24"/>
    </row>
    <row r="184" spans="1:19" s="29" customFormat="1" ht="111" customHeight="1" x14ac:dyDescent="0.2">
      <c r="A184" s="23">
        <v>155</v>
      </c>
      <c r="B184" s="24" t="s">
        <v>222</v>
      </c>
      <c r="C184" s="24" t="s">
        <v>269</v>
      </c>
      <c r="D184" s="24" t="s">
        <v>191</v>
      </c>
      <c r="E184" s="23">
        <v>6</v>
      </c>
      <c r="F184" s="23">
        <f t="shared" si="5"/>
        <v>4</v>
      </c>
      <c r="G184" s="23">
        <v>4</v>
      </c>
      <c r="H184" s="23"/>
      <c r="I184" s="25" t="s">
        <v>48</v>
      </c>
      <c r="J184" s="26">
        <v>80000</v>
      </c>
      <c r="K184" s="23" t="s">
        <v>49</v>
      </c>
      <c r="L184" s="27"/>
      <c r="M184" s="27"/>
      <c r="N184" s="24" t="s">
        <v>229</v>
      </c>
      <c r="O184" s="24" t="s">
        <v>68</v>
      </c>
      <c r="P184" s="24" t="s">
        <v>144</v>
      </c>
      <c r="Q184" s="24" t="s">
        <v>226</v>
      </c>
      <c r="R184" s="28"/>
      <c r="S184" s="24"/>
    </row>
    <row r="185" spans="1:19" s="29" customFormat="1" ht="114.75" customHeight="1" x14ac:dyDescent="0.2">
      <c r="A185" s="23">
        <v>156</v>
      </c>
      <c r="B185" s="24" t="s">
        <v>222</v>
      </c>
      <c r="C185" s="24" t="s">
        <v>247</v>
      </c>
      <c r="D185" s="24" t="s">
        <v>270</v>
      </c>
      <c r="E185" s="23">
        <v>5</v>
      </c>
      <c r="F185" s="23">
        <f t="shared" si="5"/>
        <v>1</v>
      </c>
      <c r="G185" s="23">
        <v>1</v>
      </c>
      <c r="H185" s="23"/>
      <c r="I185" s="25" t="s">
        <v>48</v>
      </c>
      <c r="J185" s="26">
        <v>84100</v>
      </c>
      <c r="K185" s="23" t="s">
        <v>49</v>
      </c>
      <c r="L185" s="27"/>
      <c r="M185" s="27"/>
      <c r="N185" s="24" t="s">
        <v>50</v>
      </c>
      <c r="O185" s="24"/>
      <c r="P185" s="24"/>
      <c r="Q185" s="24" t="s">
        <v>226</v>
      </c>
      <c r="R185" s="28"/>
      <c r="S185" s="24"/>
    </row>
    <row r="186" spans="1:19" s="29" customFormat="1" ht="133.5" customHeight="1" x14ac:dyDescent="0.2">
      <c r="A186" s="23">
        <v>157</v>
      </c>
      <c r="B186" s="24" t="s">
        <v>222</v>
      </c>
      <c r="C186" s="24" t="s">
        <v>264</v>
      </c>
      <c r="D186" s="24" t="s">
        <v>158</v>
      </c>
      <c r="E186" s="23">
        <v>3</v>
      </c>
      <c r="F186" s="23">
        <f t="shared" si="5"/>
        <v>3</v>
      </c>
      <c r="G186" s="23">
        <v>3</v>
      </c>
      <c r="H186" s="23"/>
      <c r="I186" s="25" t="s">
        <v>271</v>
      </c>
      <c r="J186" s="26">
        <v>60050</v>
      </c>
      <c r="K186" s="23" t="s">
        <v>49</v>
      </c>
      <c r="L186" s="27"/>
      <c r="M186" s="27"/>
      <c r="N186" s="24" t="s">
        <v>50</v>
      </c>
      <c r="O186" s="24" t="s">
        <v>68</v>
      </c>
      <c r="P186" s="24" t="s">
        <v>159</v>
      </c>
      <c r="Q186" s="24" t="s">
        <v>226</v>
      </c>
      <c r="R186" s="28"/>
      <c r="S186" s="24"/>
    </row>
    <row r="187" spans="1:19" s="29" customFormat="1" ht="161.25" customHeight="1" x14ac:dyDescent="0.2">
      <c r="A187" s="23">
        <v>158</v>
      </c>
      <c r="B187" s="24" t="s">
        <v>222</v>
      </c>
      <c r="C187" s="24" t="s">
        <v>247</v>
      </c>
      <c r="D187" s="24" t="s">
        <v>158</v>
      </c>
      <c r="E187" s="23">
        <v>5</v>
      </c>
      <c r="F187" s="23">
        <f t="shared" si="5"/>
        <v>10</v>
      </c>
      <c r="G187" s="23">
        <v>10</v>
      </c>
      <c r="H187" s="23"/>
      <c r="I187" s="25" t="s">
        <v>271</v>
      </c>
      <c r="J187" s="26">
        <v>56600</v>
      </c>
      <c r="K187" s="23" t="s">
        <v>49</v>
      </c>
      <c r="L187" s="27"/>
      <c r="M187" s="27"/>
      <c r="N187" s="24" t="s">
        <v>272</v>
      </c>
      <c r="O187" s="24"/>
      <c r="P187" s="24"/>
      <c r="Q187" s="24" t="s">
        <v>226</v>
      </c>
      <c r="R187" s="28"/>
      <c r="S187" s="24"/>
    </row>
    <row r="188" spans="1:19" s="29" customFormat="1" ht="107.25" customHeight="1" x14ac:dyDescent="0.2">
      <c r="A188" s="23">
        <v>159</v>
      </c>
      <c r="B188" s="24" t="s">
        <v>222</v>
      </c>
      <c r="C188" s="24" t="s">
        <v>239</v>
      </c>
      <c r="D188" s="24" t="s">
        <v>203</v>
      </c>
      <c r="E188" s="23">
        <v>5</v>
      </c>
      <c r="F188" s="23">
        <f t="shared" si="5"/>
        <v>3</v>
      </c>
      <c r="G188" s="23">
        <v>3</v>
      </c>
      <c r="H188" s="23"/>
      <c r="I188" s="25" t="s">
        <v>48</v>
      </c>
      <c r="J188" s="26">
        <v>95300</v>
      </c>
      <c r="K188" s="23" t="s">
        <v>49</v>
      </c>
      <c r="L188" s="27"/>
      <c r="M188" s="27"/>
      <c r="N188" s="24" t="s">
        <v>242</v>
      </c>
      <c r="O188" s="24"/>
      <c r="P188" s="24"/>
      <c r="Q188" s="24" t="s">
        <v>273</v>
      </c>
      <c r="R188" s="28"/>
      <c r="S188" s="24"/>
    </row>
    <row r="189" spans="1:19" s="29" customFormat="1" ht="112.7" customHeight="1" x14ac:dyDescent="0.2">
      <c r="A189" s="23">
        <v>160</v>
      </c>
      <c r="B189" s="24" t="s">
        <v>222</v>
      </c>
      <c r="C189" s="24" t="s">
        <v>223</v>
      </c>
      <c r="D189" s="24" t="s">
        <v>274</v>
      </c>
      <c r="E189" s="23" t="s">
        <v>172</v>
      </c>
      <c r="F189" s="23">
        <f t="shared" si="5"/>
        <v>3</v>
      </c>
      <c r="G189" s="23">
        <v>3</v>
      </c>
      <c r="H189" s="23"/>
      <c r="I189" s="25" t="s">
        <v>48</v>
      </c>
      <c r="J189" s="26">
        <v>78000</v>
      </c>
      <c r="K189" s="23" t="s">
        <v>49</v>
      </c>
      <c r="L189" s="27"/>
      <c r="M189" s="27"/>
      <c r="N189" s="24" t="s">
        <v>275</v>
      </c>
      <c r="O189" s="24"/>
      <c r="P189" s="24" t="s">
        <v>144</v>
      </c>
      <c r="Q189" s="24" t="s">
        <v>226</v>
      </c>
      <c r="R189" s="28"/>
      <c r="S189" s="24"/>
    </row>
    <row r="190" spans="1:19" s="29" customFormat="1" ht="110.25" customHeight="1" x14ac:dyDescent="0.2">
      <c r="A190" s="23">
        <v>161</v>
      </c>
      <c r="B190" s="24" t="s">
        <v>222</v>
      </c>
      <c r="C190" s="24" t="s">
        <v>276</v>
      </c>
      <c r="D190" s="24" t="s">
        <v>274</v>
      </c>
      <c r="E190" s="23" t="s">
        <v>172</v>
      </c>
      <c r="F190" s="23">
        <f t="shared" si="5"/>
        <v>19</v>
      </c>
      <c r="G190" s="23">
        <v>19</v>
      </c>
      <c r="H190" s="23"/>
      <c r="I190" s="25" t="s">
        <v>48</v>
      </c>
      <c r="J190" s="26">
        <v>78600</v>
      </c>
      <c r="K190" s="23" t="s">
        <v>49</v>
      </c>
      <c r="L190" s="27"/>
      <c r="M190" s="27"/>
      <c r="N190" s="24" t="s">
        <v>275</v>
      </c>
      <c r="O190" s="24"/>
      <c r="P190" s="24" t="s">
        <v>144</v>
      </c>
      <c r="Q190" s="24" t="s">
        <v>226</v>
      </c>
      <c r="R190" s="28"/>
      <c r="S190" s="24"/>
    </row>
    <row r="191" spans="1:19" s="29" customFormat="1" ht="110.25" customHeight="1" x14ac:dyDescent="0.2">
      <c r="A191" s="23">
        <v>162</v>
      </c>
      <c r="B191" s="24" t="s">
        <v>222</v>
      </c>
      <c r="C191" s="24" t="s">
        <v>251</v>
      </c>
      <c r="D191" s="24" t="s">
        <v>162</v>
      </c>
      <c r="E191" s="23">
        <v>5</v>
      </c>
      <c r="F191" s="23">
        <f t="shared" si="5"/>
        <v>1</v>
      </c>
      <c r="G191" s="23">
        <v>1</v>
      </c>
      <c r="H191" s="23"/>
      <c r="I191" s="25" t="s">
        <v>48</v>
      </c>
      <c r="J191" s="26">
        <v>85000</v>
      </c>
      <c r="K191" s="23" t="s">
        <v>49</v>
      </c>
      <c r="L191" s="27"/>
      <c r="M191" s="27"/>
      <c r="N191" s="24" t="s">
        <v>242</v>
      </c>
      <c r="O191" s="24"/>
      <c r="P191" s="24" t="s">
        <v>144</v>
      </c>
      <c r="Q191" s="24" t="s">
        <v>226</v>
      </c>
      <c r="R191" s="28"/>
      <c r="S191" s="24"/>
    </row>
    <row r="192" spans="1:19" s="29" customFormat="1" ht="107.25" customHeight="1" x14ac:dyDescent="0.2">
      <c r="A192" s="23">
        <v>163</v>
      </c>
      <c r="B192" s="24" t="s">
        <v>222</v>
      </c>
      <c r="C192" s="24" t="s">
        <v>227</v>
      </c>
      <c r="D192" s="24" t="s">
        <v>162</v>
      </c>
      <c r="E192" s="23">
        <v>5</v>
      </c>
      <c r="F192" s="23">
        <f t="shared" si="5"/>
        <v>2</v>
      </c>
      <c r="G192" s="23">
        <v>2</v>
      </c>
      <c r="H192" s="23"/>
      <c r="I192" s="25" t="s">
        <v>48</v>
      </c>
      <c r="J192" s="26">
        <v>76900</v>
      </c>
      <c r="K192" s="23" t="s">
        <v>49</v>
      </c>
      <c r="L192" s="27"/>
      <c r="M192" s="27"/>
      <c r="N192" s="24" t="s">
        <v>242</v>
      </c>
      <c r="O192" s="24"/>
      <c r="P192" s="24" t="s">
        <v>144</v>
      </c>
      <c r="Q192" s="24" t="s">
        <v>226</v>
      </c>
      <c r="R192" s="28"/>
      <c r="S192" s="24"/>
    </row>
    <row r="193" spans="1:21" s="29" customFormat="1" ht="111" customHeight="1" x14ac:dyDescent="0.2">
      <c r="A193" s="23">
        <v>164</v>
      </c>
      <c r="B193" s="24" t="s">
        <v>222</v>
      </c>
      <c r="C193" s="24" t="s">
        <v>264</v>
      </c>
      <c r="D193" s="24" t="s">
        <v>162</v>
      </c>
      <c r="E193" s="23">
        <v>5</v>
      </c>
      <c r="F193" s="23">
        <f t="shared" si="5"/>
        <v>1</v>
      </c>
      <c r="G193" s="23">
        <v>1</v>
      </c>
      <c r="H193" s="23"/>
      <c r="I193" s="25" t="s">
        <v>48</v>
      </c>
      <c r="J193" s="26">
        <v>87600</v>
      </c>
      <c r="K193" s="23" t="s">
        <v>49</v>
      </c>
      <c r="L193" s="27"/>
      <c r="M193" s="27"/>
      <c r="N193" s="24" t="s">
        <v>265</v>
      </c>
      <c r="O193" s="24"/>
      <c r="P193" s="24" t="s">
        <v>144</v>
      </c>
      <c r="Q193" s="24" t="s">
        <v>226</v>
      </c>
      <c r="R193" s="28"/>
      <c r="S193" s="24"/>
    </row>
    <row r="194" spans="1:21" s="29" customFormat="1" ht="111" customHeight="1" x14ac:dyDescent="0.2">
      <c r="A194" s="23">
        <v>165</v>
      </c>
      <c r="B194" s="24" t="s">
        <v>222</v>
      </c>
      <c r="C194" s="24" t="s">
        <v>267</v>
      </c>
      <c r="D194" s="24" t="s">
        <v>162</v>
      </c>
      <c r="E194" s="23">
        <v>5</v>
      </c>
      <c r="F194" s="23">
        <f t="shared" si="5"/>
        <v>1</v>
      </c>
      <c r="G194" s="23">
        <v>1</v>
      </c>
      <c r="H194" s="23"/>
      <c r="I194" s="25" t="s">
        <v>48</v>
      </c>
      <c r="J194" s="26">
        <v>87600</v>
      </c>
      <c r="K194" s="23" t="s">
        <v>49</v>
      </c>
      <c r="L194" s="27"/>
      <c r="M194" s="27"/>
      <c r="N194" s="24" t="s">
        <v>265</v>
      </c>
      <c r="O194" s="24"/>
      <c r="P194" s="24" t="s">
        <v>144</v>
      </c>
      <c r="Q194" s="24" t="s">
        <v>226</v>
      </c>
      <c r="R194" s="28"/>
      <c r="S194" s="24"/>
    </row>
    <row r="195" spans="1:21" s="29" customFormat="1" ht="109.5" customHeight="1" x14ac:dyDescent="0.2">
      <c r="A195" s="23">
        <v>166</v>
      </c>
      <c r="B195" s="24" t="s">
        <v>222</v>
      </c>
      <c r="C195" s="24" t="s">
        <v>277</v>
      </c>
      <c r="D195" s="24" t="s">
        <v>162</v>
      </c>
      <c r="E195" s="23">
        <v>6</v>
      </c>
      <c r="F195" s="23">
        <f t="shared" si="5"/>
        <v>2</v>
      </c>
      <c r="G195" s="23">
        <v>2</v>
      </c>
      <c r="H195" s="23"/>
      <c r="I195" s="25" t="s">
        <v>48</v>
      </c>
      <c r="J195" s="26">
        <v>101000</v>
      </c>
      <c r="K195" s="23" t="s">
        <v>49</v>
      </c>
      <c r="L195" s="27"/>
      <c r="M195" s="27"/>
      <c r="N195" s="24" t="s">
        <v>278</v>
      </c>
      <c r="O195" s="24"/>
      <c r="P195" s="24" t="s">
        <v>144</v>
      </c>
      <c r="Q195" s="24" t="s">
        <v>226</v>
      </c>
      <c r="R195" s="28"/>
      <c r="S195" s="24"/>
    </row>
    <row r="196" spans="1:21" s="37" customFormat="1" ht="21" customHeight="1" x14ac:dyDescent="0.2">
      <c r="A196" s="23"/>
      <c r="B196" s="30" t="s">
        <v>279</v>
      </c>
      <c r="C196" s="30"/>
      <c r="D196" s="30"/>
      <c r="E196" s="31"/>
      <c r="F196" s="31">
        <f>SUM(F155:F195)</f>
        <v>122</v>
      </c>
      <c r="G196" s="31">
        <f>SUM(G155:G195)</f>
        <v>118</v>
      </c>
      <c r="H196" s="31">
        <f>SUM(H155:H195)</f>
        <v>4</v>
      </c>
      <c r="I196" s="31"/>
      <c r="J196" s="32"/>
      <c r="K196" s="31"/>
      <c r="L196" s="33"/>
      <c r="M196" s="33"/>
      <c r="N196" s="34"/>
      <c r="O196" s="34"/>
      <c r="P196" s="34"/>
      <c r="Q196" s="34"/>
      <c r="R196" s="35"/>
      <c r="S196" s="36"/>
      <c r="U196" s="2"/>
    </row>
    <row r="197" spans="1:21" s="29" customFormat="1" ht="125.25" customHeight="1" x14ac:dyDescent="0.2">
      <c r="A197" s="23">
        <v>167</v>
      </c>
      <c r="B197" s="24" t="s">
        <v>280</v>
      </c>
      <c r="C197" s="24" t="s">
        <v>281</v>
      </c>
      <c r="D197" s="24" t="s">
        <v>282</v>
      </c>
      <c r="E197" s="23">
        <v>6</v>
      </c>
      <c r="F197" s="23">
        <f t="shared" ref="F197:F204" si="6">SUM(G197:H197)</f>
        <v>6</v>
      </c>
      <c r="G197" s="23">
        <v>6</v>
      </c>
      <c r="H197" s="23"/>
      <c r="I197" s="25" t="s">
        <v>48</v>
      </c>
      <c r="J197" s="26">
        <v>95525</v>
      </c>
      <c r="K197" s="23" t="s">
        <v>49</v>
      </c>
      <c r="L197" s="27"/>
      <c r="M197" s="27"/>
      <c r="N197" s="24" t="s">
        <v>50</v>
      </c>
      <c r="O197" s="24"/>
      <c r="P197" s="24"/>
      <c r="Q197" s="24" t="s">
        <v>283</v>
      </c>
      <c r="R197" s="28"/>
      <c r="S197" s="24"/>
    </row>
    <row r="198" spans="1:21" s="29" customFormat="1" ht="174.95" customHeight="1" x14ac:dyDescent="0.2">
      <c r="A198" s="23">
        <v>168</v>
      </c>
      <c r="B198" s="24" t="s">
        <v>280</v>
      </c>
      <c r="C198" s="24" t="s">
        <v>284</v>
      </c>
      <c r="D198" s="24" t="s">
        <v>285</v>
      </c>
      <c r="E198" s="23"/>
      <c r="F198" s="23">
        <f t="shared" si="6"/>
        <v>2</v>
      </c>
      <c r="G198" s="23">
        <v>2</v>
      </c>
      <c r="H198" s="23"/>
      <c r="I198" s="25" t="s">
        <v>48</v>
      </c>
      <c r="J198" s="26">
        <v>94000</v>
      </c>
      <c r="K198" s="23" t="s">
        <v>49</v>
      </c>
      <c r="L198" s="27"/>
      <c r="M198" s="27"/>
      <c r="N198" s="24" t="s">
        <v>286</v>
      </c>
      <c r="O198" s="24"/>
      <c r="P198" s="24"/>
      <c r="Q198" s="24" t="s">
        <v>283</v>
      </c>
      <c r="R198" s="28"/>
      <c r="S198" s="24"/>
    </row>
    <row r="199" spans="1:21" s="29" customFormat="1" ht="177.75" customHeight="1" x14ac:dyDescent="0.2">
      <c r="A199" s="23">
        <v>169</v>
      </c>
      <c r="B199" s="24" t="s">
        <v>280</v>
      </c>
      <c r="C199" s="24" t="s">
        <v>287</v>
      </c>
      <c r="D199" s="24" t="s">
        <v>288</v>
      </c>
      <c r="E199" s="23">
        <v>3</v>
      </c>
      <c r="F199" s="23">
        <f t="shared" si="6"/>
        <v>2</v>
      </c>
      <c r="G199" s="23">
        <v>2</v>
      </c>
      <c r="H199" s="23"/>
      <c r="I199" s="25" t="s">
        <v>48</v>
      </c>
      <c r="J199" s="26">
        <v>54000</v>
      </c>
      <c r="K199" s="23" t="s">
        <v>138</v>
      </c>
      <c r="L199" s="27">
        <v>0.33333333333333331</v>
      </c>
      <c r="M199" s="27">
        <v>0.70833333333333337</v>
      </c>
      <c r="N199" s="24" t="s">
        <v>50</v>
      </c>
      <c r="O199" s="24"/>
      <c r="P199" s="24"/>
      <c r="Q199" s="24" t="s">
        <v>289</v>
      </c>
      <c r="R199" s="28"/>
      <c r="S199" s="24"/>
    </row>
    <row r="200" spans="1:21" s="29" customFormat="1" ht="107.25" customHeight="1" x14ac:dyDescent="0.2">
      <c r="A200" s="23">
        <v>170</v>
      </c>
      <c r="B200" s="24" t="s">
        <v>280</v>
      </c>
      <c r="C200" s="24" t="s">
        <v>284</v>
      </c>
      <c r="D200" s="24" t="s">
        <v>290</v>
      </c>
      <c r="E200" s="23">
        <v>5</v>
      </c>
      <c r="F200" s="23">
        <f t="shared" si="6"/>
        <v>2</v>
      </c>
      <c r="G200" s="23">
        <v>2</v>
      </c>
      <c r="H200" s="23"/>
      <c r="I200" s="25" t="s">
        <v>48</v>
      </c>
      <c r="J200" s="26">
        <v>64900</v>
      </c>
      <c r="K200" s="23" t="s">
        <v>49</v>
      </c>
      <c r="L200" s="27"/>
      <c r="M200" s="27"/>
      <c r="N200" s="24" t="s">
        <v>50</v>
      </c>
      <c r="O200" s="24"/>
      <c r="P200" s="24"/>
      <c r="Q200" s="24" t="s">
        <v>283</v>
      </c>
      <c r="R200" s="28"/>
      <c r="S200" s="24"/>
    </row>
    <row r="201" spans="1:21" s="29" customFormat="1" ht="111.75" customHeight="1" x14ac:dyDescent="0.2">
      <c r="A201" s="23">
        <v>171</v>
      </c>
      <c r="B201" s="24" t="s">
        <v>280</v>
      </c>
      <c r="C201" s="24" t="s">
        <v>291</v>
      </c>
      <c r="D201" s="24" t="s">
        <v>122</v>
      </c>
      <c r="E201" s="23">
        <v>5</v>
      </c>
      <c r="F201" s="23">
        <f t="shared" si="6"/>
        <v>1</v>
      </c>
      <c r="G201" s="23">
        <v>1</v>
      </c>
      <c r="H201" s="23"/>
      <c r="I201" s="25" t="s">
        <v>48</v>
      </c>
      <c r="J201" s="26">
        <v>76494</v>
      </c>
      <c r="K201" s="23" t="s">
        <v>138</v>
      </c>
      <c r="L201" s="27">
        <v>0.33333333333333331</v>
      </c>
      <c r="M201" s="27">
        <v>0.70833333333333337</v>
      </c>
      <c r="N201" s="24" t="s">
        <v>50</v>
      </c>
      <c r="O201" s="24"/>
      <c r="P201" s="24"/>
      <c r="Q201" s="24" t="s">
        <v>283</v>
      </c>
      <c r="R201" s="28"/>
      <c r="S201" s="24"/>
    </row>
    <row r="202" spans="1:21" s="29" customFormat="1" ht="116.1" customHeight="1" x14ac:dyDescent="0.2">
      <c r="A202" s="23">
        <v>172</v>
      </c>
      <c r="B202" s="24" t="s">
        <v>280</v>
      </c>
      <c r="C202" s="24" t="s">
        <v>281</v>
      </c>
      <c r="D202" s="24" t="s">
        <v>108</v>
      </c>
      <c r="E202" s="23">
        <v>5</v>
      </c>
      <c r="F202" s="23">
        <f t="shared" si="6"/>
        <v>1</v>
      </c>
      <c r="G202" s="23">
        <v>1</v>
      </c>
      <c r="H202" s="23"/>
      <c r="I202" s="25" t="s">
        <v>292</v>
      </c>
      <c r="J202" s="26">
        <v>64750</v>
      </c>
      <c r="K202" s="23" t="s">
        <v>138</v>
      </c>
      <c r="L202" s="27">
        <v>0.33333333333333331</v>
      </c>
      <c r="M202" s="27">
        <v>0.70833333333333337</v>
      </c>
      <c r="N202" s="24" t="s">
        <v>293</v>
      </c>
      <c r="O202" s="24"/>
      <c r="P202" s="24"/>
      <c r="Q202" s="24" t="s">
        <v>283</v>
      </c>
      <c r="R202" s="28"/>
      <c r="S202" s="24"/>
    </row>
    <row r="203" spans="1:21" s="29" customFormat="1" ht="136.15" customHeight="1" x14ac:dyDescent="0.2">
      <c r="A203" s="23">
        <v>173</v>
      </c>
      <c r="B203" s="24" t="s">
        <v>280</v>
      </c>
      <c r="C203" s="24" t="s">
        <v>291</v>
      </c>
      <c r="D203" s="24" t="s">
        <v>294</v>
      </c>
      <c r="E203" s="23">
        <v>4</v>
      </c>
      <c r="F203" s="23">
        <f t="shared" si="6"/>
        <v>1</v>
      </c>
      <c r="G203" s="23">
        <v>1</v>
      </c>
      <c r="H203" s="23"/>
      <c r="I203" s="25" t="s">
        <v>48</v>
      </c>
      <c r="J203" s="26">
        <v>63739</v>
      </c>
      <c r="K203" s="23" t="s">
        <v>138</v>
      </c>
      <c r="L203" s="27">
        <v>0.33333333333333331</v>
      </c>
      <c r="M203" s="27">
        <v>0.70833333333333337</v>
      </c>
      <c r="N203" s="24" t="s">
        <v>295</v>
      </c>
      <c r="O203" s="24"/>
      <c r="P203" s="24"/>
      <c r="Q203" s="24" t="s">
        <v>283</v>
      </c>
      <c r="R203" s="28"/>
      <c r="S203" s="24"/>
    </row>
    <row r="204" spans="1:21" s="29" customFormat="1" ht="136.15" customHeight="1" x14ac:dyDescent="0.2">
      <c r="A204" s="23">
        <v>174</v>
      </c>
      <c r="B204" s="24" t="s">
        <v>280</v>
      </c>
      <c r="C204" s="24" t="s">
        <v>296</v>
      </c>
      <c r="D204" s="24" t="s">
        <v>297</v>
      </c>
      <c r="E204" s="23">
        <v>6</v>
      </c>
      <c r="F204" s="23">
        <f t="shared" si="6"/>
        <v>1</v>
      </c>
      <c r="G204" s="23">
        <v>1</v>
      </c>
      <c r="H204" s="23"/>
      <c r="I204" s="25" t="s">
        <v>48</v>
      </c>
      <c r="J204" s="26">
        <v>69840</v>
      </c>
      <c r="K204" s="23" t="s">
        <v>138</v>
      </c>
      <c r="L204" s="27">
        <v>0.33333333333333331</v>
      </c>
      <c r="M204" s="27">
        <v>0.70833333333333337</v>
      </c>
      <c r="N204" s="24" t="s">
        <v>298</v>
      </c>
      <c r="O204" s="24"/>
      <c r="P204" s="24"/>
      <c r="Q204" s="24" t="s">
        <v>283</v>
      </c>
      <c r="R204" s="28"/>
      <c r="S204" s="24"/>
    </row>
    <row r="205" spans="1:21" s="37" customFormat="1" ht="21" customHeight="1" x14ac:dyDescent="0.2">
      <c r="A205" s="23"/>
      <c r="B205" s="30" t="s">
        <v>299</v>
      </c>
      <c r="C205" s="30"/>
      <c r="D205" s="30"/>
      <c r="E205" s="31"/>
      <c r="F205" s="31">
        <f>SUM(F197:F204)</f>
        <v>16</v>
      </c>
      <c r="G205" s="31">
        <f>SUM(G197:G204)</f>
        <v>16</v>
      </c>
      <c r="H205" s="31">
        <f>SUM(H197:H204)</f>
        <v>0</v>
      </c>
      <c r="I205" s="31"/>
      <c r="J205" s="32"/>
      <c r="K205" s="31"/>
      <c r="L205" s="33"/>
      <c r="M205" s="33"/>
      <c r="N205" s="34"/>
      <c r="O205" s="34"/>
      <c r="P205" s="34"/>
      <c r="Q205" s="34"/>
      <c r="R205" s="35"/>
      <c r="S205" s="36"/>
      <c r="U205" s="2"/>
    </row>
    <row r="206" spans="1:21" s="29" customFormat="1" ht="154.15" customHeight="1" x14ac:dyDescent="0.2">
      <c r="A206" s="23">
        <v>175</v>
      </c>
      <c r="B206" s="24" t="s">
        <v>300</v>
      </c>
      <c r="C206" s="24" t="s">
        <v>301</v>
      </c>
      <c r="D206" s="24" t="s">
        <v>302</v>
      </c>
      <c r="E206" s="23"/>
      <c r="F206" s="23">
        <f t="shared" ref="F206:F218" si="7">SUM(G206:H206)</f>
        <v>20</v>
      </c>
      <c r="G206" s="23">
        <v>20</v>
      </c>
      <c r="H206" s="23"/>
      <c r="I206" s="23" t="s">
        <v>48</v>
      </c>
      <c r="J206" s="26">
        <v>125000</v>
      </c>
      <c r="K206" s="23" t="s">
        <v>49</v>
      </c>
      <c r="L206" s="27"/>
      <c r="M206" s="27"/>
      <c r="N206" s="24" t="s">
        <v>303</v>
      </c>
      <c r="O206" s="24"/>
      <c r="P206" s="24"/>
      <c r="Q206" s="24" t="s">
        <v>304</v>
      </c>
      <c r="R206" s="28"/>
      <c r="S206" s="24"/>
    </row>
    <row r="207" spans="1:21" s="29" customFormat="1" ht="117.2" customHeight="1" x14ac:dyDescent="0.2">
      <c r="A207" s="23">
        <v>176</v>
      </c>
      <c r="B207" s="24" t="s">
        <v>300</v>
      </c>
      <c r="C207" s="24" t="s">
        <v>305</v>
      </c>
      <c r="D207" s="24" t="s">
        <v>306</v>
      </c>
      <c r="E207" s="23">
        <v>5</v>
      </c>
      <c r="F207" s="23">
        <f t="shared" si="7"/>
        <v>6</v>
      </c>
      <c r="G207" s="23">
        <v>6</v>
      </c>
      <c r="H207" s="23"/>
      <c r="I207" s="23" t="s">
        <v>48</v>
      </c>
      <c r="J207" s="26">
        <v>60700</v>
      </c>
      <c r="K207" s="23" t="s">
        <v>49</v>
      </c>
      <c r="L207" s="27"/>
      <c r="M207" s="27"/>
      <c r="N207" s="24" t="s">
        <v>307</v>
      </c>
      <c r="O207" s="24"/>
      <c r="P207" s="24"/>
      <c r="Q207" s="24" t="s">
        <v>304</v>
      </c>
      <c r="R207" s="28"/>
      <c r="S207" s="24"/>
    </row>
    <row r="208" spans="1:21" s="29" customFormat="1" ht="117.2" customHeight="1" x14ac:dyDescent="0.2">
      <c r="A208" s="23">
        <v>177</v>
      </c>
      <c r="B208" s="24" t="s">
        <v>300</v>
      </c>
      <c r="C208" s="24" t="s">
        <v>308</v>
      </c>
      <c r="D208" s="24" t="s">
        <v>309</v>
      </c>
      <c r="E208" s="23">
        <v>6</v>
      </c>
      <c r="F208" s="23">
        <f t="shared" si="7"/>
        <v>2</v>
      </c>
      <c r="G208" s="23">
        <v>2</v>
      </c>
      <c r="H208" s="23"/>
      <c r="I208" s="23" t="s">
        <v>48</v>
      </c>
      <c r="J208" s="26">
        <v>120000</v>
      </c>
      <c r="K208" s="23" t="s">
        <v>49</v>
      </c>
      <c r="L208" s="27"/>
      <c r="M208" s="27"/>
      <c r="N208" s="24" t="s">
        <v>310</v>
      </c>
      <c r="O208" s="24"/>
      <c r="P208" s="24"/>
      <c r="Q208" s="24" t="s">
        <v>304</v>
      </c>
      <c r="R208" s="28"/>
      <c r="S208" s="24"/>
    </row>
    <row r="209" spans="1:21" s="29" customFormat="1" ht="117.2" customHeight="1" x14ac:dyDescent="0.2">
      <c r="A209" s="23">
        <v>178</v>
      </c>
      <c r="B209" s="24" t="s">
        <v>300</v>
      </c>
      <c r="C209" s="24" t="s">
        <v>311</v>
      </c>
      <c r="D209" s="24" t="s">
        <v>309</v>
      </c>
      <c r="E209" s="23">
        <v>6</v>
      </c>
      <c r="F209" s="23">
        <f t="shared" si="7"/>
        <v>1</v>
      </c>
      <c r="G209" s="23">
        <v>1</v>
      </c>
      <c r="H209" s="23"/>
      <c r="I209" s="23" t="s">
        <v>48</v>
      </c>
      <c r="J209" s="26">
        <v>120000</v>
      </c>
      <c r="K209" s="23" t="s">
        <v>49</v>
      </c>
      <c r="L209" s="27"/>
      <c r="M209" s="27"/>
      <c r="N209" s="24" t="s">
        <v>310</v>
      </c>
      <c r="O209" s="24"/>
      <c r="P209" s="24"/>
      <c r="Q209" s="24" t="s">
        <v>304</v>
      </c>
      <c r="R209" s="28"/>
      <c r="S209" s="24"/>
    </row>
    <row r="210" spans="1:21" s="29" customFormat="1" ht="102" customHeight="1" x14ac:dyDescent="0.2">
      <c r="A210" s="23">
        <v>179</v>
      </c>
      <c r="B210" s="24" t="s">
        <v>300</v>
      </c>
      <c r="C210" s="24" t="s">
        <v>312</v>
      </c>
      <c r="D210" s="24" t="s">
        <v>313</v>
      </c>
      <c r="E210" s="23">
        <v>6</v>
      </c>
      <c r="F210" s="23">
        <f t="shared" si="7"/>
        <v>2</v>
      </c>
      <c r="G210" s="23">
        <v>2</v>
      </c>
      <c r="H210" s="23"/>
      <c r="I210" s="23" t="s">
        <v>48</v>
      </c>
      <c r="J210" s="26">
        <v>120000</v>
      </c>
      <c r="K210" s="23" t="s">
        <v>49</v>
      </c>
      <c r="L210" s="27"/>
      <c r="M210" s="27"/>
      <c r="N210" s="24" t="s">
        <v>314</v>
      </c>
      <c r="O210" s="24"/>
      <c r="P210" s="24"/>
      <c r="Q210" s="24" t="s">
        <v>304</v>
      </c>
      <c r="R210" s="28"/>
      <c r="S210" s="24"/>
    </row>
    <row r="211" spans="1:21" s="29" customFormat="1" ht="111" customHeight="1" x14ac:dyDescent="0.2">
      <c r="A211" s="23">
        <v>180</v>
      </c>
      <c r="B211" s="24" t="s">
        <v>300</v>
      </c>
      <c r="C211" s="24" t="s">
        <v>312</v>
      </c>
      <c r="D211" s="24" t="s">
        <v>315</v>
      </c>
      <c r="E211" s="23">
        <v>6</v>
      </c>
      <c r="F211" s="23">
        <f t="shared" si="7"/>
        <v>8</v>
      </c>
      <c r="G211" s="23">
        <v>8</v>
      </c>
      <c r="H211" s="23"/>
      <c r="I211" s="23" t="s">
        <v>48</v>
      </c>
      <c r="J211" s="26">
        <v>91600</v>
      </c>
      <c r="K211" s="23" t="s">
        <v>49</v>
      </c>
      <c r="L211" s="27"/>
      <c r="M211" s="27"/>
      <c r="N211" s="24" t="s">
        <v>316</v>
      </c>
      <c r="O211" s="24"/>
      <c r="P211" s="24"/>
      <c r="Q211" s="24" t="s">
        <v>304</v>
      </c>
      <c r="R211" s="28"/>
      <c r="S211" s="24"/>
    </row>
    <row r="212" spans="1:21" s="29" customFormat="1" ht="115.5" customHeight="1" x14ac:dyDescent="0.2">
      <c r="A212" s="23">
        <v>181</v>
      </c>
      <c r="B212" s="24" t="s">
        <v>300</v>
      </c>
      <c r="C212" s="24" t="s">
        <v>308</v>
      </c>
      <c r="D212" s="24" t="s">
        <v>317</v>
      </c>
      <c r="E212" s="23">
        <v>6</v>
      </c>
      <c r="F212" s="23">
        <f t="shared" si="7"/>
        <v>3</v>
      </c>
      <c r="G212" s="23">
        <v>3</v>
      </c>
      <c r="H212" s="23"/>
      <c r="I212" s="23" t="s">
        <v>48</v>
      </c>
      <c r="J212" s="26">
        <v>73600</v>
      </c>
      <c r="K212" s="23" t="s">
        <v>49</v>
      </c>
      <c r="L212" s="27"/>
      <c r="M212" s="27"/>
      <c r="N212" s="24" t="s">
        <v>318</v>
      </c>
      <c r="O212" s="24"/>
      <c r="P212" s="24"/>
      <c r="Q212" s="24" t="s">
        <v>304</v>
      </c>
      <c r="R212" s="28"/>
      <c r="S212" s="24"/>
    </row>
    <row r="213" spans="1:21" s="29" customFormat="1" ht="109.5" customHeight="1" x14ac:dyDescent="0.2">
      <c r="A213" s="23">
        <v>182</v>
      </c>
      <c r="B213" s="24" t="s">
        <v>300</v>
      </c>
      <c r="C213" s="24" t="s">
        <v>319</v>
      </c>
      <c r="D213" s="24" t="s">
        <v>317</v>
      </c>
      <c r="E213" s="23">
        <v>7</v>
      </c>
      <c r="F213" s="23">
        <f t="shared" si="7"/>
        <v>7</v>
      </c>
      <c r="G213" s="23">
        <v>7</v>
      </c>
      <c r="H213" s="23"/>
      <c r="I213" s="23" t="s">
        <v>48</v>
      </c>
      <c r="J213" s="26">
        <v>105000</v>
      </c>
      <c r="K213" s="23" t="s">
        <v>49</v>
      </c>
      <c r="L213" s="27"/>
      <c r="M213" s="27"/>
      <c r="N213" s="24" t="s">
        <v>320</v>
      </c>
      <c r="O213" s="24"/>
      <c r="P213" s="24"/>
      <c r="Q213" s="24" t="s">
        <v>304</v>
      </c>
      <c r="R213" s="28"/>
      <c r="S213" s="24"/>
    </row>
    <row r="214" spans="1:21" s="29" customFormat="1" ht="110.25" customHeight="1" x14ac:dyDescent="0.2">
      <c r="A214" s="23">
        <v>183</v>
      </c>
      <c r="B214" s="24" t="s">
        <v>300</v>
      </c>
      <c r="C214" s="24" t="s">
        <v>321</v>
      </c>
      <c r="D214" s="24" t="s">
        <v>155</v>
      </c>
      <c r="E214" s="23">
        <v>3</v>
      </c>
      <c r="F214" s="23">
        <f t="shared" si="7"/>
        <v>1</v>
      </c>
      <c r="G214" s="23">
        <v>1</v>
      </c>
      <c r="H214" s="23"/>
      <c r="I214" s="23" t="s">
        <v>48</v>
      </c>
      <c r="J214" s="26">
        <v>46200</v>
      </c>
      <c r="K214" s="23" t="s">
        <v>49</v>
      </c>
      <c r="L214" s="27"/>
      <c r="M214" s="27"/>
      <c r="N214" s="24" t="s">
        <v>50</v>
      </c>
      <c r="O214" s="24"/>
      <c r="P214" s="24"/>
      <c r="Q214" s="24" t="s">
        <v>304</v>
      </c>
      <c r="R214" s="28"/>
      <c r="S214" s="24"/>
    </row>
    <row r="215" spans="1:21" s="29" customFormat="1" ht="119.25" customHeight="1" x14ac:dyDescent="0.2">
      <c r="A215" s="23">
        <v>184</v>
      </c>
      <c r="B215" s="24" t="s">
        <v>300</v>
      </c>
      <c r="C215" s="24" t="s">
        <v>322</v>
      </c>
      <c r="D215" s="24" t="s">
        <v>122</v>
      </c>
      <c r="E215" s="23">
        <v>5</v>
      </c>
      <c r="F215" s="23">
        <f t="shared" si="7"/>
        <v>2</v>
      </c>
      <c r="G215" s="23">
        <v>2</v>
      </c>
      <c r="H215" s="23"/>
      <c r="I215" s="23" t="s">
        <v>48</v>
      </c>
      <c r="J215" s="26">
        <v>65000</v>
      </c>
      <c r="K215" s="23" t="s">
        <v>49</v>
      </c>
      <c r="L215" s="27"/>
      <c r="M215" s="27"/>
      <c r="N215" s="24" t="s">
        <v>50</v>
      </c>
      <c r="O215" s="24"/>
      <c r="P215" s="24"/>
      <c r="Q215" s="24" t="s">
        <v>304</v>
      </c>
      <c r="R215" s="28"/>
      <c r="S215" s="24"/>
    </row>
    <row r="216" spans="1:21" s="29" customFormat="1" ht="119.25" customHeight="1" x14ac:dyDescent="0.2">
      <c r="A216" s="23">
        <v>185</v>
      </c>
      <c r="B216" s="24" t="s">
        <v>300</v>
      </c>
      <c r="C216" s="24" t="s">
        <v>322</v>
      </c>
      <c r="D216" s="24" t="s">
        <v>162</v>
      </c>
      <c r="E216" s="23">
        <v>4</v>
      </c>
      <c r="F216" s="23">
        <f t="shared" si="7"/>
        <v>2</v>
      </c>
      <c r="G216" s="23">
        <v>2</v>
      </c>
      <c r="H216" s="23"/>
      <c r="I216" s="23" t="s">
        <v>48</v>
      </c>
      <c r="J216" s="26">
        <v>56100</v>
      </c>
      <c r="K216" s="23" t="s">
        <v>49</v>
      </c>
      <c r="L216" s="27"/>
      <c r="M216" s="27"/>
      <c r="N216" s="24" t="s">
        <v>50</v>
      </c>
      <c r="O216" s="24"/>
      <c r="P216" s="24"/>
      <c r="Q216" s="24" t="s">
        <v>304</v>
      </c>
      <c r="R216" s="28"/>
      <c r="S216" s="24"/>
    </row>
    <row r="217" spans="1:21" s="29" customFormat="1" ht="119.25" customHeight="1" x14ac:dyDescent="0.2">
      <c r="A217" s="23">
        <v>186</v>
      </c>
      <c r="B217" s="24" t="s">
        <v>300</v>
      </c>
      <c r="C217" s="24" t="s">
        <v>322</v>
      </c>
      <c r="D217" s="24" t="s">
        <v>294</v>
      </c>
      <c r="E217" s="23">
        <v>5</v>
      </c>
      <c r="F217" s="23">
        <f t="shared" si="7"/>
        <v>4</v>
      </c>
      <c r="G217" s="23">
        <v>4</v>
      </c>
      <c r="H217" s="23"/>
      <c r="I217" s="23" t="s">
        <v>48</v>
      </c>
      <c r="J217" s="26">
        <v>65000</v>
      </c>
      <c r="K217" s="23" t="s">
        <v>49</v>
      </c>
      <c r="L217" s="27"/>
      <c r="M217" s="27"/>
      <c r="N217" s="24" t="s">
        <v>50</v>
      </c>
      <c r="O217" s="24"/>
      <c r="P217" s="24"/>
      <c r="Q217" s="24" t="s">
        <v>304</v>
      </c>
      <c r="R217" s="28"/>
      <c r="S217" s="24"/>
    </row>
    <row r="218" spans="1:21" s="29" customFormat="1" ht="119.25" customHeight="1" x14ac:dyDescent="0.2">
      <c r="A218" s="23">
        <v>187</v>
      </c>
      <c r="B218" s="24" t="s">
        <v>300</v>
      </c>
      <c r="C218" s="24" t="s">
        <v>322</v>
      </c>
      <c r="D218" s="24" t="s">
        <v>294</v>
      </c>
      <c r="E218" s="23">
        <v>6</v>
      </c>
      <c r="F218" s="23">
        <f t="shared" si="7"/>
        <v>1</v>
      </c>
      <c r="G218" s="23">
        <v>1</v>
      </c>
      <c r="H218" s="23"/>
      <c r="I218" s="23" t="s">
        <v>48</v>
      </c>
      <c r="J218" s="26">
        <v>76300</v>
      </c>
      <c r="K218" s="23" t="s">
        <v>49</v>
      </c>
      <c r="L218" s="27"/>
      <c r="M218" s="27"/>
      <c r="N218" s="24" t="s">
        <v>50</v>
      </c>
      <c r="O218" s="24"/>
      <c r="P218" s="24"/>
      <c r="Q218" s="24" t="s">
        <v>304</v>
      </c>
      <c r="R218" s="28"/>
      <c r="S218" s="24"/>
    </row>
    <row r="219" spans="1:21" s="37" customFormat="1" ht="21" customHeight="1" x14ac:dyDescent="0.2">
      <c r="A219" s="23"/>
      <c r="B219" s="30" t="s">
        <v>323</v>
      </c>
      <c r="C219" s="30"/>
      <c r="D219" s="30"/>
      <c r="E219" s="31"/>
      <c r="F219" s="31">
        <f>SUM(F206:F218)</f>
        <v>59</v>
      </c>
      <c r="G219" s="31">
        <f>SUM(G206:G218)</f>
        <v>59</v>
      </c>
      <c r="H219" s="31">
        <f>SUM(H206:H218)</f>
        <v>0</v>
      </c>
      <c r="I219" s="31"/>
      <c r="J219" s="32"/>
      <c r="K219" s="31"/>
      <c r="L219" s="33"/>
      <c r="M219" s="33"/>
      <c r="N219" s="34"/>
      <c r="O219" s="34"/>
      <c r="P219" s="34"/>
      <c r="Q219" s="34"/>
      <c r="R219" s="35"/>
      <c r="S219" s="36"/>
      <c r="U219" s="2"/>
    </row>
    <row r="220" spans="1:21" s="29" customFormat="1" ht="95.25" customHeight="1" x14ac:dyDescent="0.2">
      <c r="A220" s="23">
        <v>188</v>
      </c>
      <c r="B220" s="24" t="s">
        <v>324</v>
      </c>
      <c r="C220" s="24" t="s">
        <v>325</v>
      </c>
      <c r="D220" s="24" t="s">
        <v>326</v>
      </c>
      <c r="E220" s="23">
        <v>4</v>
      </c>
      <c r="F220" s="23">
        <f t="shared" ref="F220:F244" si="8">SUM(G220:H220)</f>
        <v>72</v>
      </c>
      <c r="G220" s="23">
        <v>72</v>
      </c>
      <c r="H220" s="23"/>
      <c r="I220" s="23" t="s">
        <v>48</v>
      </c>
      <c r="J220" s="26">
        <v>77500</v>
      </c>
      <c r="K220" s="23" t="s">
        <v>49</v>
      </c>
      <c r="L220" s="27"/>
      <c r="M220" s="27"/>
      <c r="N220" s="24" t="s">
        <v>327</v>
      </c>
      <c r="O220" s="24"/>
      <c r="P220" s="24"/>
      <c r="Q220" s="24" t="s">
        <v>328</v>
      </c>
      <c r="R220" s="28"/>
      <c r="S220" s="24"/>
    </row>
    <row r="221" spans="1:21" s="29" customFormat="1" ht="110.25" customHeight="1" x14ac:dyDescent="0.2">
      <c r="A221" s="23">
        <v>189</v>
      </c>
      <c r="B221" s="24" t="s">
        <v>324</v>
      </c>
      <c r="C221" s="24" t="s">
        <v>329</v>
      </c>
      <c r="D221" s="24" t="s">
        <v>306</v>
      </c>
      <c r="E221" s="23" t="s">
        <v>330</v>
      </c>
      <c r="F221" s="23">
        <f t="shared" si="8"/>
        <v>40</v>
      </c>
      <c r="G221" s="23">
        <v>40</v>
      </c>
      <c r="H221" s="23"/>
      <c r="I221" s="23" t="s">
        <v>48</v>
      </c>
      <c r="J221" s="26">
        <v>94300</v>
      </c>
      <c r="K221" s="23" t="s">
        <v>49</v>
      </c>
      <c r="L221" s="27"/>
      <c r="M221" s="27"/>
      <c r="N221" s="24" t="s">
        <v>331</v>
      </c>
      <c r="O221" s="24"/>
      <c r="P221" s="24"/>
      <c r="Q221" s="24" t="s">
        <v>328</v>
      </c>
      <c r="R221" s="28"/>
      <c r="S221" s="24"/>
    </row>
    <row r="222" spans="1:21" s="29" customFormat="1" ht="99.75" customHeight="1" x14ac:dyDescent="0.2">
      <c r="A222" s="23">
        <v>190</v>
      </c>
      <c r="B222" s="24" t="s">
        <v>324</v>
      </c>
      <c r="C222" s="24" t="s">
        <v>329</v>
      </c>
      <c r="D222" s="24" t="s">
        <v>309</v>
      </c>
      <c r="E222" s="23" t="s">
        <v>330</v>
      </c>
      <c r="F222" s="23">
        <f t="shared" si="8"/>
        <v>7</v>
      </c>
      <c r="G222" s="23">
        <v>7</v>
      </c>
      <c r="H222" s="23"/>
      <c r="I222" s="23" t="s">
        <v>48</v>
      </c>
      <c r="J222" s="26">
        <v>86400</v>
      </c>
      <c r="K222" s="23" t="s">
        <v>49</v>
      </c>
      <c r="L222" s="27"/>
      <c r="M222" s="27"/>
      <c r="N222" s="24" t="s">
        <v>332</v>
      </c>
      <c r="O222" s="24"/>
      <c r="P222" s="24"/>
      <c r="Q222" s="24" t="s">
        <v>328</v>
      </c>
      <c r="R222" s="28"/>
      <c r="S222" s="24"/>
    </row>
    <row r="223" spans="1:21" s="29" customFormat="1" ht="97.5" customHeight="1" x14ac:dyDescent="0.2">
      <c r="A223" s="23">
        <v>191</v>
      </c>
      <c r="B223" s="24" t="s">
        <v>324</v>
      </c>
      <c r="C223" s="24" t="s">
        <v>333</v>
      </c>
      <c r="D223" s="24" t="s">
        <v>334</v>
      </c>
      <c r="E223" s="23">
        <v>4</v>
      </c>
      <c r="F223" s="23">
        <f t="shared" si="8"/>
        <v>6</v>
      </c>
      <c r="G223" s="23">
        <v>6</v>
      </c>
      <c r="H223" s="23"/>
      <c r="I223" s="23" t="s">
        <v>48</v>
      </c>
      <c r="J223" s="26">
        <v>103400</v>
      </c>
      <c r="K223" s="23" t="s">
        <v>49</v>
      </c>
      <c r="L223" s="27"/>
      <c r="M223" s="27"/>
      <c r="N223" s="24" t="s">
        <v>335</v>
      </c>
      <c r="O223" s="24"/>
      <c r="P223" s="24"/>
      <c r="Q223" s="24" t="s">
        <v>328</v>
      </c>
      <c r="R223" s="28"/>
      <c r="S223" s="24"/>
    </row>
    <row r="224" spans="1:21" s="29" customFormat="1" ht="95.25" customHeight="1" x14ac:dyDescent="0.2">
      <c r="A224" s="23">
        <v>192</v>
      </c>
      <c r="B224" s="24" t="s">
        <v>324</v>
      </c>
      <c r="C224" s="24" t="s">
        <v>336</v>
      </c>
      <c r="D224" s="24" t="s">
        <v>334</v>
      </c>
      <c r="E224" s="23">
        <v>4</v>
      </c>
      <c r="F224" s="23">
        <f t="shared" si="8"/>
        <v>2</v>
      </c>
      <c r="G224" s="23">
        <v>2</v>
      </c>
      <c r="H224" s="23"/>
      <c r="I224" s="23" t="s">
        <v>48</v>
      </c>
      <c r="J224" s="26">
        <v>103400</v>
      </c>
      <c r="K224" s="23" t="s">
        <v>49</v>
      </c>
      <c r="L224" s="27"/>
      <c r="M224" s="27"/>
      <c r="N224" s="24" t="s">
        <v>335</v>
      </c>
      <c r="O224" s="24"/>
      <c r="P224" s="24"/>
      <c r="Q224" s="24" t="s">
        <v>328</v>
      </c>
      <c r="R224" s="28"/>
      <c r="S224" s="24"/>
    </row>
    <row r="225" spans="1:19" s="29" customFormat="1" ht="95.25" customHeight="1" x14ac:dyDescent="0.2">
      <c r="A225" s="23">
        <v>193</v>
      </c>
      <c r="B225" s="24" t="s">
        <v>324</v>
      </c>
      <c r="C225" s="24" t="s">
        <v>337</v>
      </c>
      <c r="D225" s="24" t="s">
        <v>334</v>
      </c>
      <c r="E225" s="23">
        <v>4</v>
      </c>
      <c r="F225" s="23">
        <f t="shared" si="8"/>
        <v>2</v>
      </c>
      <c r="G225" s="23">
        <v>2</v>
      </c>
      <c r="H225" s="23"/>
      <c r="I225" s="23" t="s">
        <v>48</v>
      </c>
      <c r="J225" s="26">
        <v>103400</v>
      </c>
      <c r="K225" s="23" t="s">
        <v>49</v>
      </c>
      <c r="L225" s="27"/>
      <c r="M225" s="27"/>
      <c r="N225" s="24" t="s">
        <v>335</v>
      </c>
      <c r="O225" s="24"/>
      <c r="P225" s="24"/>
      <c r="Q225" s="24" t="s">
        <v>328</v>
      </c>
      <c r="R225" s="28"/>
      <c r="S225" s="24"/>
    </row>
    <row r="226" spans="1:19" s="29" customFormat="1" ht="144.94999999999999" customHeight="1" x14ac:dyDescent="0.2">
      <c r="A226" s="23">
        <v>194</v>
      </c>
      <c r="B226" s="24" t="s">
        <v>324</v>
      </c>
      <c r="C226" s="24" t="s">
        <v>329</v>
      </c>
      <c r="D226" s="24" t="s">
        <v>338</v>
      </c>
      <c r="E226" s="23">
        <v>5</v>
      </c>
      <c r="F226" s="23">
        <f t="shared" si="8"/>
        <v>36</v>
      </c>
      <c r="G226" s="23">
        <v>36</v>
      </c>
      <c r="H226" s="23"/>
      <c r="I226" s="23" t="s">
        <v>48</v>
      </c>
      <c r="J226" s="26">
        <v>77300</v>
      </c>
      <c r="K226" s="23" t="s">
        <v>49</v>
      </c>
      <c r="L226" s="27"/>
      <c r="M226" s="27"/>
      <c r="N226" s="24" t="s">
        <v>339</v>
      </c>
      <c r="O226" s="24"/>
      <c r="P226" s="24"/>
      <c r="Q226" s="24" t="s">
        <v>328</v>
      </c>
      <c r="R226" s="28"/>
      <c r="S226" s="24"/>
    </row>
    <row r="227" spans="1:19" s="29" customFormat="1" ht="93.75" customHeight="1" x14ac:dyDescent="0.2">
      <c r="A227" s="23">
        <v>195</v>
      </c>
      <c r="B227" s="24" t="s">
        <v>324</v>
      </c>
      <c r="C227" s="24" t="s">
        <v>325</v>
      </c>
      <c r="D227" s="24" t="s">
        <v>340</v>
      </c>
      <c r="E227" s="23" t="s">
        <v>341</v>
      </c>
      <c r="F227" s="23">
        <f t="shared" si="8"/>
        <v>9</v>
      </c>
      <c r="G227" s="23">
        <v>9</v>
      </c>
      <c r="H227" s="23"/>
      <c r="I227" s="23" t="s">
        <v>48</v>
      </c>
      <c r="J227" s="26">
        <v>96800</v>
      </c>
      <c r="K227" s="23" t="s">
        <v>49</v>
      </c>
      <c r="L227" s="27"/>
      <c r="M227" s="27"/>
      <c r="N227" s="24" t="s">
        <v>342</v>
      </c>
      <c r="O227" s="24"/>
      <c r="P227" s="24"/>
      <c r="Q227" s="24" t="s">
        <v>328</v>
      </c>
      <c r="R227" s="28"/>
      <c r="S227" s="24"/>
    </row>
    <row r="228" spans="1:19" s="29" customFormat="1" ht="94.5" customHeight="1" x14ac:dyDescent="0.2">
      <c r="A228" s="23">
        <v>196</v>
      </c>
      <c r="B228" s="24" t="s">
        <v>324</v>
      </c>
      <c r="C228" s="24" t="s">
        <v>329</v>
      </c>
      <c r="D228" s="24" t="s">
        <v>317</v>
      </c>
      <c r="E228" s="23" t="s">
        <v>330</v>
      </c>
      <c r="F228" s="23">
        <f t="shared" si="8"/>
        <v>35</v>
      </c>
      <c r="G228" s="23">
        <v>35</v>
      </c>
      <c r="H228" s="23"/>
      <c r="I228" s="23" t="s">
        <v>48</v>
      </c>
      <c r="J228" s="26">
        <v>94300</v>
      </c>
      <c r="K228" s="23" t="s">
        <v>49</v>
      </c>
      <c r="L228" s="27"/>
      <c r="M228" s="27"/>
      <c r="N228" s="24" t="s">
        <v>343</v>
      </c>
      <c r="O228" s="24"/>
      <c r="P228" s="24"/>
      <c r="Q228" s="24" t="s">
        <v>328</v>
      </c>
      <c r="R228" s="28"/>
      <c r="S228" s="24"/>
    </row>
    <row r="229" spans="1:19" s="29" customFormat="1" ht="95.25" customHeight="1" x14ac:dyDescent="0.2">
      <c r="A229" s="23">
        <v>197</v>
      </c>
      <c r="B229" s="24" t="s">
        <v>324</v>
      </c>
      <c r="C229" s="24" t="s">
        <v>344</v>
      </c>
      <c r="D229" s="24" t="s">
        <v>345</v>
      </c>
      <c r="E229" s="23">
        <v>4</v>
      </c>
      <c r="F229" s="23">
        <f t="shared" si="8"/>
        <v>7</v>
      </c>
      <c r="G229" s="23">
        <v>7</v>
      </c>
      <c r="H229" s="23"/>
      <c r="I229" s="23" t="s">
        <v>48</v>
      </c>
      <c r="J229" s="26">
        <v>67700</v>
      </c>
      <c r="K229" s="23" t="s">
        <v>49</v>
      </c>
      <c r="L229" s="27"/>
      <c r="M229" s="27"/>
      <c r="N229" s="24" t="s">
        <v>335</v>
      </c>
      <c r="O229" s="24"/>
      <c r="P229" s="24"/>
      <c r="Q229" s="24" t="s">
        <v>328</v>
      </c>
      <c r="R229" s="28"/>
      <c r="S229" s="24"/>
    </row>
    <row r="230" spans="1:19" s="29" customFormat="1" ht="93.75" customHeight="1" x14ac:dyDescent="0.2">
      <c r="A230" s="23">
        <v>198</v>
      </c>
      <c r="B230" s="24" t="s">
        <v>324</v>
      </c>
      <c r="C230" s="24" t="s">
        <v>344</v>
      </c>
      <c r="D230" s="24" t="s">
        <v>345</v>
      </c>
      <c r="E230" s="23">
        <v>5</v>
      </c>
      <c r="F230" s="23">
        <f t="shared" si="8"/>
        <v>7</v>
      </c>
      <c r="G230" s="23">
        <v>7</v>
      </c>
      <c r="H230" s="23"/>
      <c r="I230" s="23" t="s">
        <v>48</v>
      </c>
      <c r="J230" s="26">
        <v>77300</v>
      </c>
      <c r="K230" s="23" t="s">
        <v>49</v>
      </c>
      <c r="L230" s="27"/>
      <c r="M230" s="27"/>
      <c r="N230" s="24" t="s">
        <v>335</v>
      </c>
      <c r="O230" s="24"/>
      <c r="P230" s="24"/>
      <c r="Q230" s="24" t="s">
        <v>328</v>
      </c>
      <c r="R230" s="28"/>
      <c r="S230" s="24"/>
    </row>
    <row r="231" spans="1:19" s="29" customFormat="1" ht="99" customHeight="1" x14ac:dyDescent="0.2">
      <c r="A231" s="23">
        <v>199</v>
      </c>
      <c r="B231" s="24" t="s">
        <v>324</v>
      </c>
      <c r="C231" s="24" t="s">
        <v>346</v>
      </c>
      <c r="D231" s="24" t="s">
        <v>347</v>
      </c>
      <c r="E231" s="23">
        <v>2</v>
      </c>
      <c r="F231" s="23">
        <f t="shared" si="8"/>
        <v>4</v>
      </c>
      <c r="G231" s="23">
        <v>4</v>
      </c>
      <c r="H231" s="23"/>
      <c r="I231" s="23" t="s">
        <v>48</v>
      </c>
      <c r="J231" s="26">
        <v>55100</v>
      </c>
      <c r="K231" s="23" t="s">
        <v>49</v>
      </c>
      <c r="L231" s="27"/>
      <c r="M231" s="27"/>
      <c r="N231" s="24" t="s">
        <v>348</v>
      </c>
      <c r="O231" s="24" t="s">
        <v>68</v>
      </c>
      <c r="P231" s="24"/>
      <c r="Q231" s="24" t="s">
        <v>328</v>
      </c>
      <c r="R231" s="28"/>
      <c r="S231" s="24"/>
    </row>
    <row r="232" spans="1:19" s="29" customFormat="1" ht="94.5" customHeight="1" x14ac:dyDescent="0.2">
      <c r="A232" s="23">
        <v>200</v>
      </c>
      <c r="B232" s="24" t="s">
        <v>324</v>
      </c>
      <c r="C232" s="24" t="s">
        <v>333</v>
      </c>
      <c r="D232" s="24" t="s">
        <v>347</v>
      </c>
      <c r="E232" s="23">
        <v>2</v>
      </c>
      <c r="F232" s="23">
        <f t="shared" si="8"/>
        <v>7</v>
      </c>
      <c r="G232" s="23">
        <v>7</v>
      </c>
      <c r="H232" s="23"/>
      <c r="I232" s="23" t="s">
        <v>48</v>
      </c>
      <c r="J232" s="26">
        <v>55100</v>
      </c>
      <c r="K232" s="23" t="s">
        <v>49</v>
      </c>
      <c r="L232" s="27"/>
      <c r="M232" s="27"/>
      <c r="N232" s="24" t="s">
        <v>348</v>
      </c>
      <c r="O232" s="24" t="s">
        <v>68</v>
      </c>
      <c r="P232" s="24"/>
      <c r="Q232" s="24" t="s">
        <v>328</v>
      </c>
      <c r="R232" s="28"/>
      <c r="S232" s="24"/>
    </row>
    <row r="233" spans="1:19" s="29" customFormat="1" ht="98.25" customHeight="1" x14ac:dyDescent="0.2">
      <c r="A233" s="23">
        <v>201</v>
      </c>
      <c r="B233" s="24" t="s">
        <v>324</v>
      </c>
      <c r="C233" s="24" t="s">
        <v>336</v>
      </c>
      <c r="D233" s="24" t="s">
        <v>347</v>
      </c>
      <c r="E233" s="23">
        <v>2</v>
      </c>
      <c r="F233" s="23">
        <f t="shared" si="8"/>
        <v>4</v>
      </c>
      <c r="G233" s="23">
        <v>4</v>
      </c>
      <c r="H233" s="23"/>
      <c r="I233" s="23" t="s">
        <v>48</v>
      </c>
      <c r="J233" s="26">
        <v>55100</v>
      </c>
      <c r="K233" s="23" t="s">
        <v>49</v>
      </c>
      <c r="L233" s="27"/>
      <c r="M233" s="27"/>
      <c r="N233" s="24" t="s">
        <v>348</v>
      </c>
      <c r="O233" s="24" t="s">
        <v>68</v>
      </c>
      <c r="P233" s="24"/>
      <c r="Q233" s="24" t="s">
        <v>328</v>
      </c>
      <c r="R233" s="28"/>
      <c r="S233" s="24"/>
    </row>
    <row r="234" spans="1:19" s="29" customFormat="1" ht="92.25" customHeight="1" x14ac:dyDescent="0.2">
      <c r="A234" s="23">
        <v>202</v>
      </c>
      <c r="B234" s="24" t="s">
        <v>324</v>
      </c>
      <c r="C234" s="24" t="s">
        <v>337</v>
      </c>
      <c r="D234" s="24" t="s">
        <v>347</v>
      </c>
      <c r="E234" s="23">
        <v>2</v>
      </c>
      <c r="F234" s="23">
        <f t="shared" si="8"/>
        <v>2</v>
      </c>
      <c r="G234" s="23">
        <v>2</v>
      </c>
      <c r="H234" s="23"/>
      <c r="I234" s="23" t="s">
        <v>48</v>
      </c>
      <c r="J234" s="26">
        <v>55100</v>
      </c>
      <c r="K234" s="23" t="s">
        <v>49</v>
      </c>
      <c r="L234" s="27"/>
      <c r="M234" s="27"/>
      <c r="N234" s="24" t="s">
        <v>348</v>
      </c>
      <c r="O234" s="24" t="s">
        <v>68</v>
      </c>
      <c r="P234" s="24"/>
      <c r="Q234" s="24" t="s">
        <v>328</v>
      </c>
      <c r="R234" s="28"/>
      <c r="S234" s="24"/>
    </row>
    <row r="235" spans="1:19" s="29" customFormat="1" ht="108.95" customHeight="1" x14ac:dyDescent="0.2">
      <c r="A235" s="23">
        <v>203</v>
      </c>
      <c r="B235" s="24" t="s">
        <v>324</v>
      </c>
      <c r="C235" s="24" t="s">
        <v>349</v>
      </c>
      <c r="D235" s="24" t="s">
        <v>155</v>
      </c>
      <c r="E235" s="23">
        <v>3</v>
      </c>
      <c r="F235" s="23">
        <f t="shared" si="8"/>
        <v>2</v>
      </c>
      <c r="G235" s="23">
        <v>2</v>
      </c>
      <c r="H235" s="23"/>
      <c r="I235" s="23" t="s">
        <v>48</v>
      </c>
      <c r="J235" s="26">
        <v>51300</v>
      </c>
      <c r="K235" s="23" t="s">
        <v>138</v>
      </c>
      <c r="L235" s="27"/>
      <c r="M235" s="27"/>
      <c r="N235" s="24" t="s">
        <v>335</v>
      </c>
      <c r="O235" s="24"/>
      <c r="P235" s="24"/>
      <c r="Q235" s="24" t="s">
        <v>328</v>
      </c>
      <c r="R235" s="28"/>
      <c r="S235" s="24"/>
    </row>
    <row r="236" spans="1:19" s="29" customFormat="1" ht="96" customHeight="1" x14ac:dyDescent="0.2">
      <c r="A236" s="23">
        <v>204</v>
      </c>
      <c r="B236" s="24" t="s">
        <v>324</v>
      </c>
      <c r="C236" s="24" t="s">
        <v>349</v>
      </c>
      <c r="D236" s="24" t="s">
        <v>122</v>
      </c>
      <c r="E236" s="23">
        <v>5</v>
      </c>
      <c r="F236" s="23">
        <f t="shared" si="8"/>
        <v>1</v>
      </c>
      <c r="G236" s="23">
        <v>1</v>
      </c>
      <c r="H236" s="23"/>
      <c r="I236" s="23" t="s">
        <v>48</v>
      </c>
      <c r="J236" s="26">
        <v>68400</v>
      </c>
      <c r="K236" s="23" t="s">
        <v>138</v>
      </c>
      <c r="L236" s="27"/>
      <c r="M236" s="27"/>
      <c r="N236" s="24" t="s">
        <v>335</v>
      </c>
      <c r="O236" s="24"/>
      <c r="P236" s="24"/>
      <c r="Q236" s="24" t="s">
        <v>328</v>
      </c>
      <c r="R236" s="28"/>
      <c r="S236" s="24"/>
    </row>
    <row r="237" spans="1:19" s="29" customFormat="1" ht="92.25" customHeight="1" x14ac:dyDescent="0.2">
      <c r="A237" s="23">
        <v>205</v>
      </c>
      <c r="B237" s="24" t="s">
        <v>324</v>
      </c>
      <c r="C237" s="24" t="s">
        <v>346</v>
      </c>
      <c r="D237" s="24" t="s">
        <v>108</v>
      </c>
      <c r="E237" s="23">
        <v>4</v>
      </c>
      <c r="F237" s="23">
        <f t="shared" si="8"/>
        <v>1</v>
      </c>
      <c r="G237" s="23">
        <v>1</v>
      </c>
      <c r="H237" s="23"/>
      <c r="I237" s="23" t="s">
        <v>48</v>
      </c>
      <c r="J237" s="26">
        <v>105900</v>
      </c>
      <c r="K237" s="23" t="s">
        <v>49</v>
      </c>
      <c r="L237" s="27"/>
      <c r="M237" s="27"/>
      <c r="N237" s="24" t="s">
        <v>335</v>
      </c>
      <c r="O237" s="24"/>
      <c r="P237" s="24"/>
      <c r="Q237" s="24" t="s">
        <v>328</v>
      </c>
      <c r="R237" s="28"/>
      <c r="S237" s="24"/>
    </row>
    <row r="238" spans="1:19" s="29" customFormat="1" ht="99.75" customHeight="1" x14ac:dyDescent="0.2">
      <c r="A238" s="23">
        <v>206</v>
      </c>
      <c r="B238" s="24" t="s">
        <v>324</v>
      </c>
      <c r="C238" s="24" t="s">
        <v>333</v>
      </c>
      <c r="D238" s="24" t="s">
        <v>108</v>
      </c>
      <c r="E238" s="23">
        <v>4</v>
      </c>
      <c r="F238" s="23">
        <f t="shared" si="8"/>
        <v>3</v>
      </c>
      <c r="G238" s="23">
        <v>3</v>
      </c>
      <c r="H238" s="23"/>
      <c r="I238" s="23" t="s">
        <v>48</v>
      </c>
      <c r="J238" s="26">
        <v>105900</v>
      </c>
      <c r="K238" s="23" t="s">
        <v>49</v>
      </c>
      <c r="L238" s="27"/>
      <c r="M238" s="27"/>
      <c r="N238" s="24" t="s">
        <v>335</v>
      </c>
      <c r="O238" s="24"/>
      <c r="P238" s="24"/>
      <c r="Q238" s="24" t="s">
        <v>328</v>
      </c>
      <c r="R238" s="28"/>
      <c r="S238" s="24"/>
    </row>
    <row r="239" spans="1:19" s="29" customFormat="1" ht="96.75" customHeight="1" x14ac:dyDescent="0.2">
      <c r="A239" s="23">
        <v>207</v>
      </c>
      <c r="B239" s="24" t="s">
        <v>324</v>
      </c>
      <c r="C239" s="24" t="s">
        <v>336</v>
      </c>
      <c r="D239" s="24" t="s">
        <v>108</v>
      </c>
      <c r="E239" s="23">
        <v>4</v>
      </c>
      <c r="F239" s="23">
        <f t="shared" si="8"/>
        <v>1</v>
      </c>
      <c r="G239" s="23">
        <v>1</v>
      </c>
      <c r="H239" s="23"/>
      <c r="I239" s="23" t="s">
        <v>48</v>
      </c>
      <c r="J239" s="26">
        <v>105900</v>
      </c>
      <c r="K239" s="23" t="s">
        <v>49</v>
      </c>
      <c r="L239" s="27"/>
      <c r="M239" s="27"/>
      <c r="N239" s="24" t="s">
        <v>335</v>
      </c>
      <c r="O239" s="24"/>
      <c r="P239" s="24"/>
      <c r="Q239" s="24" t="s">
        <v>328</v>
      </c>
      <c r="R239" s="28"/>
      <c r="S239" s="24"/>
    </row>
    <row r="240" spans="1:19" s="29" customFormat="1" ht="101.25" customHeight="1" x14ac:dyDescent="0.2">
      <c r="A240" s="23">
        <v>208</v>
      </c>
      <c r="B240" s="24" t="s">
        <v>324</v>
      </c>
      <c r="C240" s="24" t="s">
        <v>344</v>
      </c>
      <c r="D240" s="24" t="s">
        <v>108</v>
      </c>
      <c r="E240" s="23">
        <v>5</v>
      </c>
      <c r="F240" s="23">
        <f t="shared" si="8"/>
        <v>3</v>
      </c>
      <c r="G240" s="23">
        <v>3</v>
      </c>
      <c r="H240" s="23"/>
      <c r="I240" s="23" t="s">
        <v>48</v>
      </c>
      <c r="J240" s="26">
        <v>117800</v>
      </c>
      <c r="K240" s="23" t="s">
        <v>49</v>
      </c>
      <c r="L240" s="27"/>
      <c r="M240" s="27"/>
      <c r="N240" s="24" t="s">
        <v>335</v>
      </c>
      <c r="O240" s="24"/>
      <c r="P240" s="24"/>
      <c r="Q240" s="24" t="s">
        <v>328</v>
      </c>
      <c r="R240" s="28"/>
      <c r="S240" s="24"/>
    </row>
    <row r="241" spans="1:21" s="29" customFormat="1" ht="93.75" customHeight="1" x14ac:dyDescent="0.2">
      <c r="A241" s="23">
        <v>209</v>
      </c>
      <c r="B241" s="24" t="s">
        <v>324</v>
      </c>
      <c r="C241" s="24" t="s">
        <v>333</v>
      </c>
      <c r="D241" s="24" t="s">
        <v>108</v>
      </c>
      <c r="E241" s="23">
        <v>5</v>
      </c>
      <c r="F241" s="23">
        <f t="shared" si="8"/>
        <v>3</v>
      </c>
      <c r="G241" s="23">
        <v>3</v>
      </c>
      <c r="H241" s="23"/>
      <c r="I241" s="23" t="s">
        <v>48</v>
      </c>
      <c r="J241" s="26">
        <v>117800</v>
      </c>
      <c r="K241" s="23" t="s">
        <v>49</v>
      </c>
      <c r="L241" s="27"/>
      <c r="M241" s="27"/>
      <c r="N241" s="24" t="s">
        <v>335</v>
      </c>
      <c r="O241" s="24"/>
      <c r="P241" s="24"/>
      <c r="Q241" s="24" t="s">
        <v>328</v>
      </c>
      <c r="R241" s="28"/>
      <c r="S241" s="24"/>
    </row>
    <row r="242" spans="1:21" s="29" customFormat="1" ht="98.25" customHeight="1" x14ac:dyDescent="0.2">
      <c r="A242" s="23">
        <v>210</v>
      </c>
      <c r="B242" s="24" t="s">
        <v>324</v>
      </c>
      <c r="C242" s="24" t="s">
        <v>336</v>
      </c>
      <c r="D242" s="24" t="s">
        <v>108</v>
      </c>
      <c r="E242" s="23">
        <v>5</v>
      </c>
      <c r="F242" s="23">
        <f t="shared" si="8"/>
        <v>3</v>
      </c>
      <c r="G242" s="23">
        <v>3</v>
      </c>
      <c r="H242" s="23"/>
      <c r="I242" s="23" t="s">
        <v>48</v>
      </c>
      <c r="J242" s="26">
        <v>117800</v>
      </c>
      <c r="K242" s="23" t="s">
        <v>49</v>
      </c>
      <c r="L242" s="27"/>
      <c r="M242" s="27"/>
      <c r="N242" s="24" t="s">
        <v>335</v>
      </c>
      <c r="O242" s="24"/>
      <c r="P242" s="24"/>
      <c r="Q242" s="24" t="s">
        <v>328</v>
      </c>
      <c r="R242" s="28"/>
      <c r="S242" s="24"/>
    </row>
    <row r="243" spans="1:21" s="29" customFormat="1" ht="96.75" customHeight="1" x14ac:dyDescent="0.2">
      <c r="A243" s="23">
        <v>211</v>
      </c>
      <c r="B243" s="24" t="s">
        <v>324</v>
      </c>
      <c r="C243" s="24" t="s">
        <v>337</v>
      </c>
      <c r="D243" s="24" t="s">
        <v>108</v>
      </c>
      <c r="E243" s="23">
        <v>5</v>
      </c>
      <c r="F243" s="23">
        <f t="shared" si="8"/>
        <v>1</v>
      </c>
      <c r="G243" s="23">
        <v>1</v>
      </c>
      <c r="H243" s="23"/>
      <c r="I243" s="23" t="s">
        <v>48</v>
      </c>
      <c r="J243" s="26">
        <v>117800</v>
      </c>
      <c r="K243" s="23" t="s">
        <v>49</v>
      </c>
      <c r="L243" s="27"/>
      <c r="M243" s="27"/>
      <c r="N243" s="24" t="s">
        <v>335</v>
      </c>
      <c r="O243" s="24"/>
      <c r="P243" s="24"/>
      <c r="Q243" s="24" t="s">
        <v>328</v>
      </c>
      <c r="R243" s="28"/>
      <c r="S243" s="24"/>
    </row>
    <row r="244" spans="1:21" s="29" customFormat="1" ht="96.75" customHeight="1" x14ac:dyDescent="0.2">
      <c r="A244" s="23">
        <v>212</v>
      </c>
      <c r="B244" s="24" t="s">
        <v>324</v>
      </c>
      <c r="C244" s="24" t="s">
        <v>349</v>
      </c>
      <c r="D244" s="24" t="s">
        <v>162</v>
      </c>
      <c r="E244" s="23">
        <v>4</v>
      </c>
      <c r="F244" s="23">
        <f t="shared" si="8"/>
        <v>3</v>
      </c>
      <c r="G244" s="23">
        <v>3</v>
      </c>
      <c r="H244" s="23"/>
      <c r="I244" s="23" t="s">
        <v>48</v>
      </c>
      <c r="J244" s="26">
        <v>59200</v>
      </c>
      <c r="K244" s="23" t="s">
        <v>138</v>
      </c>
      <c r="L244" s="27"/>
      <c r="M244" s="27"/>
      <c r="N244" s="24" t="s">
        <v>335</v>
      </c>
      <c r="O244" s="24"/>
      <c r="P244" s="24"/>
      <c r="Q244" s="24" t="s">
        <v>328</v>
      </c>
      <c r="R244" s="28"/>
      <c r="S244" s="24"/>
    </row>
    <row r="245" spans="1:21" s="37" customFormat="1" ht="21" customHeight="1" x14ac:dyDescent="0.2">
      <c r="A245" s="23"/>
      <c r="B245" s="30" t="s">
        <v>350</v>
      </c>
      <c r="C245" s="30"/>
      <c r="D245" s="30"/>
      <c r="E245" s="31"/>
      <c r="F245" s="31">
        <f>SUM(F220:F244)</f>
        <v>261</v>
      </c>
      <c r="G245" s="31">
        <f>SUM(G220:G244)</f>
        <v>261</v>
      </c>
      <c r="H245" s="31">
        <f>SUM(H220:H244)</f>
        <v>0</v>
      </c>
      <c r="I245" s="31"/>
      <c r="J245" s="32"/>
      <c r="K245" s="31"/>
      <c r="L245" s="33"/>
      <c r="M245" s="33"/>
      <c r="N245" s="34"/>
      <c r="O245" s="34"/>
      <c r="P245" s="34"/>
      <c r="Q245" s="34"/>
      <c r="R245" s="35"/>
      <c r="S245" s="36"/>
      <c r="U245" s="2"/>
    </row>
    <row r="246" spans="1:21" s="29" customFormat="1" ht="116.1" customHeight="1" x14ac:dyDescent="0.2">
      <c r="A246" s="23">
        <v>213</v>
      </c>
      <c r="B246" s="24" t="s">
        <v>351</v>
      </c>
      <c r="C246" s="24" t="s">
        <v>352</v>
      </c>
      <c r="D246" s="24" t="s">
        <v>326</v>
      </c>
      <c r="E246" s="23"/>
      <c r="F246" s="23">
        <f>SUM(G246:H246)</f>
        <v>3</v>
      </c>
      <c r="G246" s="23">
        <v>3</v>
      </c>
      <c r="H246" s="23"/>
      <c r="I246" s="23" t="s">
        <v>48</v>
      </c>
      <c r="J246" s="26">
        <v>76202</v>
      </c>
      <c r="K246" s="23" t="s">
        <v>138</v>
      </c>
      <c r="L246" s="27">
        <v>0.33333333333333331</v>
      </c>
      <c r="M246" s="27">
        <v>0.70833333333333337</v>
      </c>
      <c r="N246" s="24" t="s">
        <v>353</v>
      </c>
      <c r="O246" s="24"/>
      <c r="P246" s="24" t="s">
        <v>354</v>
      </c>
      <c r="Q246" s="24" t="s">
        <v>355</v>
      </c>
      <c r="R246" s="28"/>
      <c r="S246" s="24"/>
    </row>
    <row r="247" spans="1:21" s="29" customFormat="1" ht="119.85" customHeight="1" x14ac:dyDescent="0.2">
      <c r="A247" s="23">
        <v>214</v>
      </c>
      <c r="B247" s="24" t="s">
        <v>351</v>
      </c>
      <c r="C247" s="24" t="s">
        <v>352</v>
      </c>
      <c r="D247" s="24" t="s">
        <v>334</v>
      </c>
      <c r="E247" s="23">
        <v>4</v>
      </c>
      <c r="F247" s="23">
        <f>SUM(G247:H247)</f>
        <v>42</v>
      </c>
      <c r="G247" s="23">
        <v>42</v>
      </c>
      <c r="H247" s="23"/>
      <c r="I247" s="23" t="s">
        <v>48</v>
      </c>
      <c r="J247" s="26">
        <v>74243</v>
      </c>
      <c r="K247" s="23" t="s">
        <v>138</v>
      </c>
      <c r="L247" s="27">
        <v>0.33333333333333331</v>
      </c>
      <c r="M247" s="27">
        <v>0.66666666666666663</v>
      </c>
      <c r="N247" s="24" t="s">
        <v>50</v>
      </c>
      <c r="O247" s="24" t="s">
        <v>356</v>
      </c>
      <c r="P247" s="24" t="s">
        <v>354</v>
      </c>
      <c r="Q247" s="24" t="s">
        <v>355</v>
      </c>
      <c r="R247" s="28"/>
      <c r="S247" s="24"/>
    </row>
    <row r="248" spans="1:21" s="29" customFormat="1" ht="121.9" customHeight="1" x14ac:dyDescent="0.2">
      <c r="A248" s="23">
        <v>215</v>
      </c>
      <c r="B248" s="24" t="s">
        <v>351</v>
      </c>
      <c r="C248" s="24" t="s">
        <v>352</v>
      </c>
      <c r="D248" s="24" t="s">
        <v>317</v>
      </c>
      <c r="E248" s="23">
        <v>6</v>
      </c>
      <c r="F248" s="23">
        <f>SUM(G248:H248)</f>
        <v>16</v>
      </c>
      <c r="G248" s="23">
        <v>16</v>
      </c>
      <c r="H248" s="23"/>
      <c r="I248" s="23" t="s">
        <v>48</v>
      </c>
      <c r="J248" s="26">
        <v>77324</v>
      </c>
      <c r="K248" s="23" t="s">
        <v>138</v>
      </c>
      <c r="L248" s="27">
        <v>0.33333333333333331</v>
      </c>
      <c r="M248" s="27">
        <v>0.70833333333333337</v>
      </c>
      <c r="N248" s="24" t="s">
        <v>50</v>
      </c>
      <c r="O248" s="24" t="s">
        <v>356</v>
      </c>
      <c r="P248" s="24" t="s">
        <v>354</v>
      </c>
      <c r="Q248" s="24" t="s">
        <v>355</v>
      </c>
      <c r="R248" s="28"/>
      <c r="S248" s="24"/>
    </row>
    <row r="249" spans="1:21" s="29" customFormat="1" ht="118.5" customHeight="1" x14ac:dyDescent="0.2">
      <c r="A249" s="23">
        <v>216</v>
      </c>
      <c r="B249" s="24" t="s">
        <v>351</v>
      </c>
      <c r="C249" s="24" t="s">
        <v>352</v>
      </c>
      <c r="D249" s="24" t="s">
        <v>357</v>
      </c>
      <c r="E249" s="23">
        <v>4</v>
      </c>
      <c r="F249" s="23">
        <f>SUM(G249:H249)</f>
        <v>12</v>
      </c>
      <c r="G249" s="23">
        <v>12</v>
      </c>
      <c r="H249" s="23"/>
      <c r="I249" s="23" t="s">
        <v>48</v>
      </c>
      <c r="J249" s="26">
        <v>66809</v>
      </c>
      <c r="K249" s="23" t="s">
        <v>138</v>
      </c>
      <c r="L249" s="27">
        <v>0.33333333333333331</v>
      </c>
      <c r="M249" s="27">
        <v>0.70833333333333337</v>
      </c>
      <c r="N249" s="24" t="s">
        <v>50</v>
      </c>
      <c r="O249" s="24" t="s">
        <v>356</v>
      </c>
      <c r="P249" s="24" t="s">
        <v>354</v>
      </c>
      <c r="Q249" s="24" t="s">
        <v>355</v>
      </c>
      <c r="R249" s="28"/>
      <c r="S249" s="24"/>
    </row>
    <row r="250" spans="1:21" s="29" customFormat="1" ht="114.75" customHeight="1" x14ac:dyDescent="0.2">
      <c r="A250" s="23">
        <v>217</v>
      </c>
      <c r="B250" s="24" t="s">
        <v>351</v>
      </c>
      <c r="C250" s="24" t="s">
        <v>352</v>
      </c>
      <c r="D250" s="24" t="s">
        <v>158</v>
      </c>
      <c r="E250" s="23">
        <v>3</v>
      </c>
      <c r="F250" s="23">
        <f>SUM(G250:H250)</f>
        <v>7</v>
      </c>
      <c r="G250" s="23">
        <v>7</v>
      </c>
      <c r="H250" s="23"/>
      <c r="I250" s="23" t="s">
        <v>48</v>
      </c>
      <c r="J250" s="26">
        <v>53175</v>
      </c>
      <c r="K250" s="23" t="s">
        <v>138</v>
      </c>
      <c r="L250" s="27">
        <v>0.33333333333333331</v>
      </c>
      <c r="M250" s="27">
        <v>0.70833333333333337</v>
      </c>
      <c r="N250" s="24" t="s">
        <v>50</v>
      </c>
      <c r="O250" s="24"/>
      <c r="P250" s="24"/>
      <c r="Q250" s="24" t="s">
        <v>355</v>
      </c>
      <c r="R250" s="28"/>
      <c r="S250" s="24"/>
    </row>
    <row r="251" spans="1:21" s="37" customFormat="1" ht="21" customHeight="1" x14ac:dyDescent="0.2">
      <c r="A251" s="23"/>
      <c r="B251" s="30" t="s">
        <v>358</v>
      </c>
      <c r="C251" s="30"/>
      <c r="D251" s="30"/>
      <c r="E251" s="31"/>
      <c r="F251" s="31">
        <f>SUM(F246:F250)</f>
        <v>80</v>
      </c>
      <c r="G251" s="31">
        <f>SUM(G246:G250)</f>
        <v>80</v>
      </c>
      <c r="H251" s="31">
        <f>SUM(H246:H250)</f>
        <v>0</v>
      </c>
      <c r="I251" s="31"/>
      <c r="J251" s="32"/>
      <c r="K251" s="31"/>
      <c r="L251" s="33"/>
      <c r="M251" s="33"/>
      <c r="N251" s="34"/>
      <c r="O251" s="34"/>
      <c r="P251" s="34"/>
      <c r="Q251" s="34"/>
      <c r="R251" s="35"/>
      <c r="S251" s="36"/>
      <c r="U251" s="2"/>
    </row>
    <row r="252" spans="1:21" s="29" customFormat="1" ht="149.25" customHeight="1" x14ac:dyDescent="0.2">
      <c r="A252" s="23">
        <v>218</v>
      </c>
      <c r="B252" s="24" t="s">
        <v>359</v>
      </c>
      <c r="C252" s="24" t="s">
        <v>360</v>
      </c>
      <c r="D252" s="24" t="s">
        <v>93</v>
      </c>
      <c r="E252" s="23">
        <v>4</v>
      </c>
      <c r="F252" s="23">
        <v>1</v>
      </c>
      <c r="G252" s="23"/>
      <c r="H252" s="23"/>
      <c r="I252" s="23" t="s">
        <v>48</v>
      </c>
      <c r="J252" s="26">
        <v>89345</v>
      </c>
      <c r="K252" s="23" t="s">
        <v>49</v>
      </c>
      <c r="L252" s="27"/>
      <c r="M252" s="27"/>
      <c r="N252" s="24" t="s">
        <v>50</v>
      </c>
      <c r="O252" s="24"/>
      <c r="P252" s="24"/>
      <c r="Q252" s="24" t="s">
        <v>361</v>
      </c>
      <c r="R252" s="28"/>
      <c r="S252" s="24"/>
    </row>
    <row r="253" spans="1:21" s="29" customFormat="1" ht="134.25" customHeight="1" x14ac:dyDescent="0.2">
      <c r="A253" s="23">
        <v>219</v>
      </c>
      <c r="B253" s="24" t="s">
        <v>362</v>
      </c>
      <c r="C253" s="24"/>
      <c r="D253" s="24" t="s">
        <v>326</v>
      </c>
      <c r="E253" s="23"/>
      <c r="F253" s="23">
        <v>2</v>
      </c>
      <c r="G253" s="23"/>
      <c r="H253" s="23"/>
      <c r="I253" s="23" t="s">
        <v>48</v>
      </c>
      <c r="J253" s="26">
        <v>54068</v>
      </c>
      <c r="K253" s="23" t="s">
        <v>49</v>
      </c>
      <c r="L253" s="27"/>
      <c r="M253" s="27"/>
      <c r="N253" s="24" t="s">
        <v>363</v>
      </c>
      <c r="O253" s="24" t="s">
        <v>364</v>
      </c>
      <c r="P253" s="24"/>
      <c r="Q253" s="24" t="s">
        <v>365</v>
      </c>
      <c r="R253" s="28"/>
      <c r="S253" s="24"/>
    </row>
    <row r="254" spans="1:21" s="29" customFormat="1" ht="234" x14ac:dyDescent="0.2">
      <c r="A254" s="23">
        <v>220</v>
      </c>
      <c r="B254" s="24" t="s">
        <v>362</v>
      </c>
      <c r="C254" s="24"/>
      <c r="D254" s="24" t="s">
        <v>366</v>
      </c>
      <c r="E254" s="23">
        <v>4</v>
      </c>
      <c r="F254" s="23">
        <v>1</v>
      </c>
      <c r="G254" s="23"/>
      <c r="H254" s="23"/>
      <c r="I254" s="23" t="s">
        <v>48</v>
      </c>
      <c r="J254" s="26">
        <v>64398</v>
      </c>
      <c r="K254" s="23" t="s">
        <v>49</v>
      </c>
      <c r="L254" s="27"/>
      <c r="M254" s="27"/>
      <c r="N254" s="24" t="s">
        <v>50</v>
      </c>
      <c r="O254" s="39" t="s">
        <v>367</v>
      </c>
      <c r="P254" s="24"/>
      <c r="Q254" s="24" t="s">
        <v>365</v>
      </c>
      <c r="R254" s="28"/>
      <c r="S254" s="24"/>
    </row>
    <row r="255" spans="1:21" s="29" customFormat="1" ht="132" customHeight="1" x14ac:dyDescent="0.2">
      <c r="A255" s="23">
        <v>221</v>
      </c>
      <c r="B255" s="24" t="s">
        <v>362</v>
      </c>
      <c r="C255" s="24"/>
      <c r="D255" s="24" t="s">
        <v>162</v>
      </c>
      <c r="E255" s="23">
        <v>5</v>
      </c>
      <c r="F255" s="23">
        <v>1</v>
      </c>
      <c r="G255" s="23"/>
      <c r="H255" s="23"/>
      <c r="I255" s="23" t="s">
        <v>48</v>
      </c>
      <c r="J255" s="26">
        <v>57606</v>
      </c>
      <c r="K255" s="23" t="s">
        <v>49</v>
      </c>
      <c r="L255" s="27"/>
      <c r="M255" s="27"/>
      <c r="N255" s="24" t="s">
        <v>368</v>
      </c>
      <c r="O255" s="24" t="s">
        <v>369</v>
      </c>
      <c r="P255" s="24"/>
      <c r="Q255" s="24" t="s">
        <v>365</v>
      </c>
      <c r="R255" s="28"/>
      <c r="S255" s="24"/>
    </row>
    <row r="256" spans="1:21" s="29" customFormat="1" ht="210" customHeight="1" x14ac:dyDescent="0.2">
      <c r="A256" s="23">
        <v>222</v>
      </c>
      <c r="B256" s="24" t="s">
        <v>370</v>
      </c>
      <c r="C256" s="24" t="s">
        <v>371</v>
      </c>
      <c r="D256" s="24" t="s">
        <v>372</v>
      </c>
      <c r="E256" s="23">
        <v>7</v>
      </c>
      <c r="F256" s="23">
        <f>SUM(G256:H256)</f>
        <v>4</v>
      </c>
      <c r="G256" s="23">
        <v>4</v>
      </c>
      <c r="H256" s="23"/>
      <c r="I256" s="23" t="s">
        <v>48</v>
      </c>
      <c r="J256" s="26">
        <v>73407</v>
      </c>
      <c r="K256" s="23" t="s">
        <v>49</v>
      </c>
      <c r="L256" s="27"/>
      <c r="M256" s="27"/>
      <c r="N256" s="24" t="s">
        <v>373</v>
      </c>
      <c r="O256" s="24" t="s">
        <v>374</v>
      </c>
      <c r="P256" s="24"/>
      <c r="Q256" s="24" t="s">
        <v>375</v>
      </c>
      <c r="R256" s="28"/>
      <c r="S256" s="24"/>
    </row>
    <row r="257" spans="1:21" s="29" customFormat="1" ht="217.5" customHeight="1" x14ac:dyDescent="0.2">
      <c r="A257" s="23">
        <v>223</v>
      </c>
      <c r="B257" s="24" t="s">
        <v>370</v>
      </c>
      <c r="C257" s="24" t="s">
        <v>376</v>
      </c>
      <c r="D257" s="24" t="s">
        <v>372</v>
      </c>
      <c r="E257" s="23">
        <v>5</v>
      </c>
      <c r="F257" s="23">
        <v>1</v>
      </c>
      <c r="G257" s="23"/>
      <c r="H257" s="23"/>
      <c r="I257" s="23" t="s">
        <v>48</v>
      </c>
      <c r="J257" s="26">
        <v>68037</v>
      </c>
      <c r="K257" s="23" t="s">
        <v>49</v>
      </c>
      <c r="L257" s="27"/>
      <c r="M257" s="27"/>
      <c r="N257" s="24" t="s">
        <v>373</v>
      </c>
      <c r="O257" s="24" t="s">
        <v>374</v>
      </c>
      <c r="P257" s="24"/>
      <c r="Q257" s="24" t="s">
        <v>375</v>
      </c>
      <c r="R257" s="28"/>
      <c r="S257" s="24"/>
    </row>
    <row r="258" spans="1:21" s="37" customFormat="1" ht="21" customHeight="1" x14ac:dyDescent="0.2">
      <c r="A258" s="23"/>
      <c r="B258" s="30" t="s">
        <v>377</v>
      </c>
      <c r="C258" s="30"/>
      <c r="D258" s="30"/>
      <c r="E258" s="31"/>
      <c r="F258" s="31">
        <f>SUM(F252:F257)</f>
        <v>10</v>
      </c>
      <c r="G258" s="31">
        <f>SUM(G252:G257)</f>
        <v>4</v>
      </c>
      <c r="H258" s="31">
        <f>SUM(H252:H257)</f>
        <v>0</v>
      </c>
      <c r="I258" s="31"/>
      <c r="J258" s="32"/>
      <c r="K258" s="31"/>
      <c r="L258" s="33"/>
      <c r="M258" s="33"/>
      <c r="N258" s="34"/>
      <c r="O258" s="34"/>
      <c r="P258" s="34"/>
      <c r="Q258" s="34"/>
      <c r="R258" s="35"/>
      <c r="S258" s="36"/>
      <c r="U258" s="2"/>
    </row>
    <row r="259" spans="1:21" s="37" customFormat="1" ht="20.25" customHeight="1" x14ac:dyDescent="0.2">
      <c r="A259" s="23"/>
      <c r="B259" s="40" t="s">
        <v>378</v>
      </c>
      <c r="C259" s="41"/>
      <c r="D259" s="42"/>
      <c r="E259" s="31"/>
      <c r="F259" s="31">
        <f>F25+F30+F36+F62+F77+F92+F94+F114+F154+F196+F205+F219+F245+F251+F258</f>
        <v>766</v>
      </c>
      <c r="G259" s="31">
        <f>G25+G30+G36+G62+G77+G92+G94+G114+G154+G196+G205+G219+G245+G251+G258</f>
        <v>753</v>
      </c>
      <c r="H259" s="31">
        <f>H25+H30+H36+H62+H77+H92+H94+H114+H154+H196+H205+H219+H245+H251+H258</f>
        <v>7</v>
      </c>
      <c r="I259" s="31"/>
      <c r="J259" s="32"/>
      <c r="K259" s="31"/>
      <c r="L259" s="33"/>
      <c r="M259" s="33"/>
      <c r="N259" s="34"/>
      <c r="O259" s="34"/>
      <c r="P259" s="34"/>
      <c r="Q259" s="34"/>
      <c r="R259" s="35"/>
      <c r="S259" s="36"/>
    </row>
    <row r="260" spans="1:21" ht="18" x14ac:dyDescent="0.2">
      <c r="A260" s="21" t="s">
        <v>379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1:21" s="29" customFormat="1" ht="208.5" customHeight="1" x14ac:dyDescent="0.2">
      <c r="A261" s="23">
        <v>224</v>
      </c>
      <c r="B261" s="24" t="s">
        <v>76</v>
      </c>
      <c r="C261" s="24" t="s">
        <v>104</v>
      </c>
      <c r="D261" s="24" t="s">
        <v>380</v>
      </c>
      <c r="E261" s="26">
        <v>27600</v>
      </c>
      <c r="F261" s="23">
        <f>SUM(G261:H261)</f>
        <v>1</v>
      </c>
      <c r="G261" s="23">
        <v>1</v>
      </c>
      <c r="H261" s="23"/>
      <c r="I261" s="25" t="s">
        <v>48</v>
      </c>
      <c r="J261" s="26">
        <v>110000</v>
      </c>
      <c r="K261" s="23" t="s">
        <v>138</v>
      </c>
      <c r="L261" s="27">
        <v>0.33333333333333331</v>
      </c>
      <c r="M261" s="27">
        <v>0.70833333333333337</v>
      </c>
      <c r="N261" s="24" t="s">
        <v>381</v>
      </c>
      <c r="O261" s="24"/>
      <c r="P261" s="24"/>
      <c r="Q261" s="24" t="s">
        <v>80</v>
      </c>
      <c r="R261" s="28"/>
      <c r="S261" s="24"/>
    </row>
    <row r="262" spans="1:21" s="29" customFormat="1" ht="168.75" customHeight="1" x14ac:dyDescent="0.2">
      <c r="A262" s="23">
        <v>225</v>
      </c>
      <c r="B262" s="24" t="s">
        <v>76</v>
      </c>
      <c r="C262" s="24" t="s">
        <v>94</v>
      </c>
      <c r="D262" s="24" t="s">
        <v>382</v>
      </c>
      <c r="E262" s="26">
        <v>30400</v>
      </c>
      <c r="F262" s="23">
        <f>SUM(G262:H262)</f>
        <v>1</v>
      </c>
      <c r="G262" s="23">
        <v>1</v>
      </c>
      <c r="H262" s="23"/>
      <c r="I262" s="25" t="s">
        <v>48</v>
      </c>
      <c r="J262" s="26">
        <v>120000</v>
      </c>
      <c r="K262" s="23" t="s">
        <v>138</v>
      </c>
      <c r="L262" s="27">
        <v>0.33333333333333331</v>
      </c>
      <c r="M262" s="27">
        <v>0.70833333333333337</v>
      </c>
      <c r="N262" s="24" t="s">
        <v>383</v>
      </c>
      <c r="O262" s="24"/>
      <c r="P262" s="24"/>
      <c r="Q262" s="24" t="s">
        <v>80</v>
      </c>
      <c r="R262" s="28"/>
      <c r="S262" s="24"/>
    </row>
    <row r="263" spans="1:21" s="29" customFormat="1" ht="223.5" customHeight="1" x14ac:dyDescent="0.2">
      <c r="A263" s="23">
        <v>226</v>
      </c>
      <c r="B263" s="24" t="s">
        <v>76</v>
      </c>
      <c r="C263" s="24" t="s">
        <v>384</v>
      </c>
      <c r="D263" s="24" t="s">
        <v>385</v>
      </c>
      <c r="E263" s="26">
        <v>27600</v>
      </c>
      <c r="F263" s="23">
        <f>SUM(G263:H263)</f>
        <v>1</v>
      </c>
      <c r="G263" s="23">
        <v>1</v>
      </c>
      <c r="H263" s="23"/>
      <c r="I263" s="25" t="s">
        <v>48</v>
      </c>
      <c r="J263" s="26">
        <v>110000</v>
      </c>
      <c r="K263" s="23" t="s">
        <v>138</v>
      </c>
      <c r="L263" s="27">
        <v>0.33333333333333331</v>
      </c>
      <c r="M263" s="27">
        <v>0.70833333333333337</v>
      </c>
      <c r="N263" s="24" t="s">
        <v>386</v>
      </c>
      <c r="O263" s="24"/>
      <c r="P263" s="24"/>
      <c r="Q263" s="24" t="s">
        <v>80</v>
      </c>
      <c r="R263" s="28"/>
      <c r="S263" s="24"/>
    </row>
    <row r="264" spans="1:21" s="37" customFormat="1" ht="21" customHeight="1" x14ac:dyDescent="0.2">
      <c r="A264" s="23"/>
      <c r="B264" s="40" t="s">
        <v>387</v>
      </c>
      <c r="C264" s="41"/>
      <c r="D264" s="42"/>
      <c r="E264" s="31"/>
      <c r="F264" s="31">
        <f>SUM(F261:F263)</f>
        <v>3</v>
      </c>
      <c r="G264" s="31">
        <f>SUM(G261:G263)</f>
        <v>3</v>
      </c>
      <c r="H264" s="31">
        <f>SUM(H261:H263)</f>
        <v>0</v>
      </c>
      <c r="I264" s="31"/>
      <c r="J264" s="32"/>
      <c r="K264" s="31"/>
      <c r="L264" s="33"/>
      <c r="M264" s="33"/>
      <c r="N264" s="34"/>
      <c r="O264" s="34"/>
      <c r="P264" s="34"/>
      <c r="Q264" s="34"/>
      <c r="R264" s="35"/>
      <c r="S264" s="36"/>
      <c r="U264" s="2"/>
    </row>
    <row r="265" spans="1:21" s="29" customFormat="1" ht="160.5" customHeight="1" x14ac:dyDescent="0.2">
      <c r="A265" s="23">
        <v>227</v>
      </c>
      <c r="B265" s="24" t="s">
        <v>127</v>
      </c>
      <c r="C265" s="24" t="s">
        <v>388</v>
      </c>
      <c r="D265" s="24" t="s">
        <v>389</v>
      </c>
      <c r="E265" s="26">
        <v>25500</v>
      </c>
      <c r="F265" s="23">
        <f>SUM(G265:H265)</f>
        <v>10</v>
      </c>
      <c r="G265" s="23">
        <v>10</v>
      </c>
      <c r="H265" s="23"/>
      <c r="I265" s="25" t="s">
        <v>48</v>
      </c>
      <c r="J265" s="26">
        <v>120000</v>
      </c>
      <c r="K265" s="23" t="s">
        <v>49</v>
      </c>
      <c r="L265" s="27"/>
      <c r="M265" s="27"/>
      <c r="N265" s="24" t="s">
        <v>390</v>
      </c>
      <c r="O265" s="24" t="s">
        <v>391</v>
      </c>
      <c r="P265" s="24"/>
      <c r="Q265" s="24" t="s">
        <v>392</v>
      </c>
      <c r="R265" s="28"/>
      <c r="S265" s="24"/>
    </row>
    <row r="266" spans="1:21" s="29" customFormat="1" ht="153.75" customHeight="1" x14ac:dyDescent="0.2">
      <c r="A266" s="23">
        <v>228</v>
      </c>
      <c r="B266" s="24" t="s">
        <v>127</v>
      </c>
      <c r="C266" s="24" t="s">
        <v>130</v>
      </c>
      <c r="D266" s="24" t="s">
        <v>380</v>
      </c>
      <c r="E266" s="26">
        <v>25000</v>
      </c>
      <c r="F266" s="23">
        <f>SUM(G266:H266)</f>
        <v>2</v>
      </c>
      <c r="G266" s="23">
        <v>2</v>
      </c>
      <c r="H266" s="23"/>
      <c r="I266" s="25" t="s">
        <v>48</v>
      </c>
      <c r="J266" s="26">
        <v>120000</v>
      </c>
      <c r="K266" s="23" t="s">
        <v>49</v>
      </c>
      <c r="L266" s="27"/>
      <c r="M266" s="27"/>
      <c r="N266" s="24" t="s">
        <v>390</v>
      </c>
      <c r="O266" s="24"/>
      <c r="P266" s="24"/>
      <c r="Q266" s="24" t="s">
        <v>392</v>
      </c>
      <c r="R266" s="28"/>
      <c r="S266" s="24"/>
    </row>
    <row r="267" spans="1:21" s="37" customFormat="1" ht="21" customHeight="1" x14ac:dyDescent="0.2">
      <c r="A267" s="23"/>
      <c r="B267" s="40" t="s">
        <v>393</v>
      </c>
      <c r="C267" s="41"/>
      <c r="D267" s="42"/>
      <c r="E267" s="31"/>
      <c r="F267" s="31">
        <f>SUM(F265:F266)</f>
        <v>12</v>
      </c>
      <c r="G267" s="31">
        <f>SUM(G265:G266)</f>
        <v>12</v>
      </c>
      <c r="H267" s="31">
        <f>SUM(H265:H266)</f>
        <v>0</v>
      </c>
      <c r="I267" s="31"/>
      <c r="J267" s="32"/>
      <c r="K267" s="31"/>
      <c r="L267" s="33"/>
      <c r="M267" s="33"/>
      <c r="N267" s="34"/>
      <c r="O267" s="34"/>
      <c r="P267" s="34"/>
      <c r="Q267" s="34"/>
      <c r="R267" s="35"/>
      <c r="S267" s="36"/>
      <c r="U267" s="2"/>
    </row>
    <row r="268" spans="1:21" s="29" customFormat="1" ht="162.75" customHeight="1" x14ac:dyDescent="0.2">
      <c r="A268" s="23">
        <v>229</v>
      </c>
      <c r="B268" s="24" t="s">
        <v>141</v>
      </c>
      <c r="C268" s="24" t="s">
        <v>394</v>
      </c>
      <c r="D268" s="24" t="s">
        <v>395</v>
      </c>
      <c r="E268" s="26">
        <v>23900</v>
      </c>
      <c r="F268" s="23">
        <f t="shared" ref="F268:F276" si="9">SUM(G268:H268)</f>
        <v>1</v>
      </c>
      <c r="G268" s="23">
        <v>1</v>
      </c>
      <c r="H268" s="23"/>
      <c r="I268" s="25" t="s">
        <v>48</v>
      </c>
      <c r="J268" s="26">
        <v>100000</v>
      </c>
      <c r="K268" s="23" t="s">
        <v>138</v>
      </c>
      <c r="L268" s="27">
        <v>0.35416666666666669</v>
      </c>
      <c r="M268" s="27">
        <v>0.72916666666666663</v>
      </c>
      <c r="N268" s="24" t="s">
        <v>396</v>
      </c>
      <c r="O268" s="24"/>
      <c r="P268" s="24"/>
      <c r="Q268" s="24" t="s">
        <v>165</v>
      </c>
      <c r="R268" s="28"/>
      <c r="S268" s="24"/>
    </row>
    <row r="269" spans="1:21" s="29" customFormat="1" ht="153" customHeight="1" x14ac:dyDescent="0.2">
      <c r="A269" s="23">
        <v>230</v>
      </c>
      <c r="B269" s="24" t="s">
        <v>141</v>
      </c>
      <c r="C269" s="24" t="s">
        <v>394</v>
      </c>
      <c r="D269" s="24" t="s">
        <v>397</v>
      </c>
      <c r="E269" s="26">
        <v>23900</v>
      </c>
      <c r="F269" s="23">
        <f t="shared" si="9"/>
        <v>1</v>
      </c>
      <c r="G269" s="23">
        <v>1</v>
      </c>
      <c r="H269" s="23"/>
      <c r="I269" s="25" t="s">
        <v>48</v>
      </c>
      <c r="J269" s="26">
        <v>100000</v>
      </c>
      <c r="K269" s="23" t="s">
        <v>138</v>
      </c>
      <c r="L269" s="27">
        <v>0.35416666666666669</v>
      </c>
      <c r="M269" s="27">
        <v>0.72916666666666663</v>
      </c>
      <c r="N269" s="24" t="s">
        <v>398</v>
      </c>
      <c r="O269" s="24"/>
      <c r="P269" s="24"/>
      <c r="Q269" s="24" t="s">
        <v>165</v>
      </c>
      <c r="R269" s="28"/>
      <c r="S269" s="24"/>
    </row>
    <row r="270" spans="1:21" s="29" customFormat="1" ht="177.75" customHeight="1" x14ac:dyDescent="0.2">
      <c r="A270" s="23">
        <v>231</v>
      </c>
      <c r="B270" s="24" t="s">
        <v>141</v>
      </c>
      <c r="C270" s="24"/>
      <c r="D270" s="24" t="s">
        <v>399</v>
      </c>
      <c r="E270" s="26">
        <v>35000</v>
      </c>
      <c r="F270" s="23">
        <f t="shared" si="9"/>
        <v>2</v>
      </c>
      <c r="G270" s="23">
        <v>2</v>
      </c>
      <c r="H270" s="23"/>
      <c r="I270" s="25" t="s">
        <v>48</v>
      </c>
      <c r="J270" s="26">
        <v>142000</v>
      </c>
      <c r="K270" s="23" t="s">
        <v>138</v>
      </c>
      <c r="L270" s="27">
        <v>0.35416666666666669</v>
      </c>
      <c r="M270" s="27">
        <v>0.72916666666666663</v>
      </c>
      <c r="N270" s="24" t="s">
        <v>400</v>
      </c>
      <c r="O270" s="24"/>
      <c r="P270" s="24"/>
      <c r="Q270" s="24" t="s">
        <v>165</v>
      </c>
      <c r="R270" s="28"/>
      <c r="S270" s="24"/>
    </row>
    <row r="271" spans="1:21" s="29" customFormat="1" ht="122.25" customHeight="1" x14ac:dyDescent="0.2">
      <c r="A271" s="23">
        <v>232</v>
      </c>
      <c r="B271" s="24" t="s">
        <v>141</v>
      </c>
      <c r="C271" s="24" t="s">
        <v>401</v>
      </c>
      <c r="D271" s="24" t="s">
        <v>402</v>
      </c>
      <c r="E271" s="26">
        <v>47250</v>
      </c>
      <c r="F271" s="23">
        <f t="shared" si="9"/>
        <v>1</v>
      </c>
      <c r="G271" s="23">
        <v>1</v>
      </c>
      <c r="H271" s="23"/>
      <c r="I271" s="25" t="s">
        <v>48</v>
      </c>
      <c r="J271" s="26">
        <v>205000</v>
      </c>
      <c r="K271" s="23" t="s">
        <v>138</v>
      </c>
      <c r="L271" s="27">
        <v>0.35416666666666669</v>
      </c>
      <c r="M271" s="27">
        <v>0.72916666666666663</v>
      </c>
      <c r="N271" s="24" t="s">
        <v>403</v>
      </c>
      <c r="O271" s="24"/>
      <c r="P271" s="24"/>
      <c r="Q271" s="24" t="s">
        <v>147</v>
      </c>
      <c r="R271" s="28"/>
      <c r="S271" s="24"/>
    </row>
    <row r="272" spans="1:21" s="29" customFormat="1" ht="155.25" customHeight="1" x14ac:dyDescent="0.2">
      <c r="A272" s="23">
        <v>233</v>
      </c>
      <c r="B272" s="24" t="s">
        <v>141</v>
      </c>
      <c r="C272" s="24" t="s">
        <v>401</v>
      </c>
      <c r="D272" s="24" t="s">
        <v>404</v>
      </c>
      <c r="E272" s="26">
        <v>49500</v>
      </c>
      <c r="F272" s="23">
        <f t="shared" si="9"/>
        <v>1</v>
      </c>
      <c r="G272" s="23">
        <v>1</v>
      </c>
      <c r="H272" s="23"/>
      <c r="I272" s="25" t="s">
        <v>48</v>
      </c>
      <c r="J272" s="26">
        <v>205000</v>
      </c>
      <c r="K272" s="23" t="s">
        <v>138</v>
      </c>
      <c r="L272" s="27">
        <v>0.35416666666666669</v>
      </c>
      <c r="M272" s="27">
        <v>0.72916666666666663</v>
      </c>
      <c r="N272" s="24" t="s">
        <v>405</v>
      </c>
      <c r="O272" s="24"/>
      <c r="P272" s="24"/>
      <c r="Q272" s="24" t="s">
        <v>165</v>
      </c>
      <c r="R272" s="28"/>
      <c r="S272" s="24"/>
    </row>
    <row r="273" spans="1:19" s="29" customFormat="1" ht="156" customHeight="1" x14ac:dyDescent="0.2">
      <c r="A273" s="23">
        <v>234</v>
      </c>
      <c r="B273" s="24" t="s">
        <v>141</v>
      </c>
      <c r="C273" s="24" t="s">
        <v>142</v>
      </c>
      <c r="D273" s="24" t="s">
        <v>406</v>
      </c>
      <c r="E273" s="26">
        <v>38300</v>
      </c>
      <c r="F273" s="23">
        <f t="shared" si="9"/>
        <v>1</v>
      </c>
      <c r="G273" s="23">
        <v>1</v>
      </c>
      <c r="H273" s="23"/>
      <c r="I273" s="25" t="s">
        <v>48</v>
      </c>
      <c r="J273" s="26">
        <v>150000</v>
      </c>
      <c r="K273" s="23" t="s">
        <v>138</v>
      </c>
      <c r="L273" s="27">
        <v>0.35416666666666669</v>
      </c>
      <c r="M273" s="27">
        <v>0.72916666666666663</v>
      </c>
      <c r="N273" s="24" t="s">
        <v>407</v>
      </c>
      <c r="O273" s="24"/>
      <c r="P273" s="24" t="s">
        <v>144</v>
      </c>
      <c r="Q273" s="24" t="s">
        <v>165</v>
      </c>
      <c r="R273" s="28"/>
      <c r="S273" s="24"/>
    </row>
    <row r="274" spans="1:19" s="29" customFormat="1" ht="186" customHeight="1" x14ac:dyDescent="0.2">
      <c r="A274" s="23">
        <v>235</v>
      </c>
      <c r="B274" s="24" t="s">
        <v>141</v>
      </c>
      <c r="C274" s="24" t="s">
        <v>142</v>
      </c>
      <c r="D274" s="24" t="s">
        <v>408</v>
      </c>
      <c r="E274" s="26">
        <v>35900</v>
      </c>
      <c r="F274" s="23">
        <f t="shared" si="9"/>
        <v>1</v>
      </c>
      <c r="G274" s="23">
        <v>1</v>
      </c>
      <c r="H274" s="23"/>
      <c r="I274" s="25" t="s">
        <v>48</v>
      </c>
      <c r="J274" s="26">
        <v>142000</v>
      </c>
      <c r="K274" s="23" t="s">
        <v>138</v>
      </c>
      <c r="L274" s="27">
        <v>0.35416666666666669</v>
      </c>
      <c r="M274" s="27">
        <v>0.72916666666666663</v>
      </c>
      <c r="N274" s="24" t="s">
        <v>409</v>
      </c>
      <c r="O274" s="24"/>
      <c r="P274" s="24" t="s">
        <v>144</v>
      </c>
      <c r="Q274" s="24" t="s">
        <v>165</v>
      </c>
      <c r="R274" s="28"/>
      <c r="S274" s="24"/>
    </row>
    <row r="275" spans="1:19" s="29" customFormat="1" ht="162" customHeight="1" x14ac:dyDescent="0.2">
      <c r="A275" s="23">
        <v>236</v>
      </c>
      <c r="B275" s="24" t="s">
        <v>141</v>
      </c>
      <c r="C275" s="24" t="s">
        <v>142</v>
      </c>
      <c r="D275" s="24" t="s">
        <v>410</v>
      </c>
      <c r="E275" s="26">
        <v>23950</v>
      </c>
      <c r="F275" s="23">
        <f t="shared" si="9"/>
        <v>1</v>
      </c>
      <c r="G275" s="23">
        <v>1</v>
      </c>
      <c r="H275" s="23"/>
      <c r="I275" s="25" t="s">
        <v>48</v>
      </c>
      <c r="J275" s="26">
        <v>102000</v>
      </c>
      <c r="K275" s="23" t="s">
        <v>138</v>
      </c>
      <c r="L275" s="27">
        <v>0.35416666666666669</v>
      </c>
      <c r="M275" s="27">
        <v>0.72916666666666663</v>
      </c>
      <c r="N275" s="24" t="s">
        <v>407</v>
      </c>
      <c r="O275" s="24"/>
      <c r="P275" s="24" t="s">
        <v>144</v>
      </c>
      <c r="Q275" s="24" t="s">
        <v>165</v>
      </c>
      <c r="R275" s="28"/>
      <c r="S275" s="24"/>
    </row>
    <row r="276" spans="1:19" s="29" customFormat="1" ht="165" customHeight="1" x14ac:dyDescent="0.2">
      <c r="A276" s="23">
        <v>237</v>
      </c>
      <c r="B276" s="24" t="s">
        <v>141</v>
      </c>
      <c r="C276" s="24" t="s">
        <v>411</v>
      </c>
      <c r="D276" s="24" t="s">
        <v>410</v>
      </c>
      <c r="E276" s="26">
        <v>23900</v>
      </c>
      <c r="F276" s="23">
        <f t="shared" si="9"/>
        <v>1</v>
      </c>
      <c r="G276" s="23">
        <v>1</v>
      </c>
      <c r="H276" s="23"/>
      <c r="I276" s="25" t="s">
        <v>48</v>
      </c>
      <c r="J276" s="26">
        <v>110000</v>
      </c>
      <c r="K276" s="23" t="s">
        <v>138</v>
      </c>
      <c r="L276" s="27">
        <v>0.35416666666666669</v>
      </c>
      <c r="M276" s="27">
        <v>0.72916666666666663</v>
      </c>
      <c r="N276" s="24" t="s">
        <v>407</v>
      </c>
      <c r="O276" s="24"/>
      <c r="P276" s="24"/>
      <c r="Q276" s="24" t="s">
        <v>165</v>
      </c>
      <c r="R276" s="28"/>
      <c r="S276" s="24"/>
    </row>
    <row r="277" spans="1:19" s="29" customFormat="1" ht="177" customHeight="1" x14ac:dyDescent="0.2">
      <c r="A277" s="23">
        <v>238</v>
      </c>
      <c r="B277" s="24" t="s">
        <v>141</v>
      </c>
      <c r="C277" s="24"/>
      <c r="D277" s="24" t="s">
        <v>412</v>
      </c>
      <c r="E277" s="26">
        <v>23000</v>
      </c>
      <c r="F277" s="23">
        <v>3</v>
      </c>
      <c r="G277" s="23">
        <v>3</v>
      </c>
      <c r="H277" s="23"/>
      <c r="I277" s="25" t="s">
        <v>48</v>
      </c>
      <c r="J277" s="26">
        <v>82000</v>
      </c>
      <c r="K277" s="23" t="s">
        <v>138</v>
      </c>
      <c r="L277" s="27">
        <v>0.35416666666666669</v>
      </c>
      <c r="M277" s="27">
        <v>0.72916666666666663</v>
      </c>
      <c r="N277" s="24" t="s">
        <v>413</v>
      </c>
      <c r="O277" s="24"/>
      <c r="P277" s="24"/>
      <c r="Q277" s="24" t="s">
        <v>165</v>
      </c>
      <c r="R277" s="28"/>
      <c r="S277" s="24"/>
    </row>
    <row r="278" spans="1:19" s="29" customFormat="1" ht="162" customHeight="1" x14ac:dyDescent="0.2">
      <c r="A278" s="23">
        <v>239</v>
      </c>
      <c r="B278" s="24" t="s">
        <v>141</v>
      </c>
      <c r="C278" s="24" t="s">
        <v>401</v>
      </c>
      <c r="D278" s="24" t="s">
        <v>414</v>
      </c>
      <c r="E278" s="26">
        <v>20000</v>
      </c>
      <c r="F278" s="23">
        <f t="shared" ref="F278:F288" si="10">SUM(G278:H278)</f>
        <v>1</v>
      </c>
      <c r="G278" s="23">
        <v>1</v>
      </c>
      <c r="H278" s="23"/>
      <c r="I278" s="25" t="s">
        <v>48</v>
      </c>
      <c r="J278" s="26">
        <v>73257</v>
      </c>
      <c r="K278" s="23" t="s">
        <v>138</v>
      </c>
      <c r="L278" s="27">
        <v>0.35416666666666669</v>
      </c>
      <c r="M278" s="27">
        <v>0.72916666666666663</v>
      </c>
      <c r="N278" s="24" t="s">
        <v>415</v>
      </c>
      <c r="O278" s="24"/>
      <c r="P278" s="24"/>
      <c r="Q278" s="24" t="s">
        <v>165</v>
      </c>
      <c r="R278" s="28"/>
      <c r="S278" s="24"/>
    </row>
    <row r="279" spans="1:19" s="29" customFormat="1" ht="167.25" customHeight="1" x14ac:dyDescent="0.2">
      <c r="A279" s="23">
        <v>240</v>
      </c>
      <c r="B279" s="24" t="s">
        <v>141</v>
      </c>
      <c r="C279" s="24" t="s">
        <v>416</v>
      </c>
      <c r="D279" s="24" t="s">
        <v>417</v>
      </c>
      <c r="E279" s="26">
        <v>23750</v>
      </c>
      <c r="F279" s="23">
        <f t="shared" si="10"/>
        <v>1</v>
      </c>
      <c r="G279" s="23">
        <v>1</v>
      </c>
      <c r="H279" s="23"/>
      <c r="I279" s="25" t="s">
        <v>48</v>
      </c>
      <c r="J279" s="26">
        <v>105000</v>
      </c>
      <c r="K279" s="23" t="s">
        <v>138</v>
      </c>
      <c r="L279" s="27">
        <v>0.35416666666666669</v>
      </c>
      <c r="M279" s="27">
        <v>0.72916666666666663</v>
      </c>
      <c r="N279" s="24" t="s">
        <v>418</v>
      </c>
      <c r="O279" s="24"/>
      <c r="P279" s="24"/>
      <c r="Q279" s="24" t="s">
        <v>165</v>
      </c>
      <c r="R279" s="28"/>
      <c r="S279" s="24"/>
    </row>
    <row r="280" spans="1:19" s="29" customFormat="1" ht="169.5" customHeight="1" x14ac:dyDescent="0.2">
      <c r="A280" s="23">
        <v>241</v>
      </c>
      <c r="B280" s="24" t="s">
        <v>141</v>
      </c>
      <c r="C280" s="24" t="s">
        <v>419</v>
      </c>
      <c r="D280" s="24" t="s">
        <v>420</v>
      </c>
      <c r="E280" s="26">
        <v>18000</v>
      </c>
      <c r="F280" s="23">
        <f t="shared" si="10"/>
        <v>1</v>
      </c>
      <c r="G280" s="23">
        <v>1</v>
      </c>
      <c r="H280" s="23"/>
      <c r="I280" s="25" t="s">
        <v>48</v>
      </c>
      <c r="J280" s="26">
        <v>83300</v>
      </c>
      <c r="K280" s="23" t="s">
        <v>138</v>
      </c>
      <c r="L280" s="27">
        <v>0.35416666666666669</v>
      </c>
      <c r="M280" s="27">
        <v>0.72916666666666663</v>
      </c>
      <c r="N280" s="24" t="s">
        <v>421</v>
      </c>
      <c r="O280" s="24"/>
      <c r="P280" s="24"/>
      <c r="Q280" s="24" t="s">
        <v>165</v>
      </c>
      <c r="R280" s="28"/>
      <c r="S280" s="24"/>
    </row>
    <row r="281" spans="1:19" s="29" customFormat="1" ht="168.75" customHeight="1" x14ac:dyDescent="0.2">
      <c r="A281" s="23">
        <v>242</v>
      </c>
      <c r="B281" s="24" t="s">
        <v>141</v>
      </c>
      <c r="C281" s="24" t="s">
        <v>142</v>
      </c>
      <c r="D281" s="24" t="s">
        <v>422</v>
      </c>
      <c r="E281" s="26">
        <v>26150</v>
      </c>
      <c r="F281" s="23">
        <f t="shared" si="10"/>
        <v>1</v>
      </c>
      <c r="G281" s="23">
        <v>1</v>
      </c>
      <c r="H281" s="23"/>
      <c r="I281" s="25" t="s">
        <v>48</v>
      </c>
      <c r="J281" s="26">
        <v>100000</v>
      </c>
      <c r="K281" s="23" t="s">
        <v>138</v>
      </c>
      <c r="L281" s="27">
        <v>0.35416666666666669</v>
      </c>
      <c r="M281" s="27">
        <v>0.72916666666666663</v>
      </c>
      <c r="N281" s="24" t="s">
        <v>423</v>
      </c>
      <c r="O281" s="24"/>
      <c r="P281" s="24" t="s">
        <v>159</v>
      </c>
      <c r="Q281" s="24" t="s">
        <v>165</v>
      </c>
      <c r="R281" s="28"/>
      <c r="S281" s="24"/>
    </row>
    <row r="282" spans="1:19" s="29" customFormat="1" ht="156.75" customHeight="1" x14ac:dyDescent="0.2">
      <c r="A282" s="23">
        <v>243</v>
      </c>
      <c r="B282" s="24" t="s">
        <v>141</v>
      </c>
      <c r="C282" s="24" t="s">
        <v>150</v>
      </c>
      <c r="D282" s="24" t="s">
        <v>422</v>
      </c>
      <c r="E282" s="26">
        <v>25800</v>
      </c>
      <c r="F282" s="23">
        <f t="shared" si="10"/>
        <v>2</v>
      </c>
      <c r="G282" s="23">
        <v>2</v>
      </c>
      <c r="H282" s="23"/>
      <c r="I282" s="25" t="s">
        <v>48</v>
      </c>
      <c r="J282" s="26">
        <v>110000</v>
      </c>
      <c r="K282" s="23" t="s">
        <v>138</v>
      </c>
      <c r="L282" s="27">
        <v>0.35416666666666669</v>
      </c>
      <c r="M282" s="27">
        <v>0.72916666666666663</v>
      </c>
      <c r="N282" s="24" t="s">
        <v>407</v>
      </c>
      <c r="O282" s="24"/>
      <c r="P282" s="24" t="s">
        <v>144</v>
      </c>
      <c r="Q282" s="24" t="s">
        <v>165</v>
      </c>
      <c r="R282" s="28"/>
      <c r="S282" s="24"/>
    </row>
    <row r="283" spans="1:19" s="29" customFormat="1" ht="162" customHeight="1" x14ac:dyDescent="0.2">
      <c r="A283" s="23">
        <v>244</v>
      </c>
      <c r="B283" s="24" t="s">
        <v>141</v>
      </c>
      <c r="C283" s="24" t="s">
        <v>394</v>
      </c>
      <c r="D283" s="24" t="s">
        <v>424</v>
      </c>
      <c r="E283" s="26">
        <v>39700</v>
      </c>
      <c r="F283" s="23">
        <f t="shared" si="10"/>
        <v>1</v>
      </c>
      <c r="G283" s="23">
        <v>1</v>
      </c>
      <c r="H283" s="23"/>
      <c r="I283" s="25" t="s">
        <v>48</v>
      </c>
      <c r="J283" s="26">
        <v>170000</v>
      </c>
      <c r="K283" s="23" t="s">
        <v>138</v>
      </c>
      <c r="L283" s="27">
        <v>0.35416666666666669</v>
      </c>
      <c r="M283" s="27">
        <v>0.72916666666666663</v>
      </c>
      <c r="N283" s="24" t="s">
        <v>425</v>
      </c>
      <c r="O283" s="24"/>
      <c r="P283" s="24"/>
      <c r="Q283" s="24" t="s">
        <v>165</v>
      </c>
      <c r="R283" s="28"/>
      <c r="S283" s="24"/>
    </row>
    <row r="284" spans="1:19" s="29" customFormat="1" ht="210" customHeight="1" x14ac:dyDescent="0.2">
      <c r="A284" s="23">
        <v>245</v>
      </c>
      <c r="B284" s="24" t="s">
        <v>141</v>
      </c>
      <c r="C284" s="24" t="s">
        <v>426</v>
      </c>
      <c r="D284" s="24" t="s">
        <v>427</v>
      </c>
      <c r="E284" s="26">
        <v>32050</v>
      </c>
      <c r="F284" s="23">
        <f t="shared" si="10"/>
        <v>1</v>
      </c>
      <c r="G284" s="23">
        <v>1</v>
      </c>
      <c r="H284" s="23"/>
      <c r="I284" s="25" t="s">
        <v>48</v>
      </c>
      <c r="J284" s="26">
        <v>130000</v>
      </c>
      <c r="K284" s="23" t="s">
        <v>138</v>
      </c>
      <c r="L284" s="27">
        <v>0.35416666666666669</v>
      </c>
      <c r="M284" s="27">
        <v>0.72916666666666663</v>
      </c>
      <c r="N284" s="24" t="s">
        <v>407</v>
      </c>
      <c r="O284" s="24"/>
      <c r="P284" s="24" t="s">
        <v>144</v>
      </c>
      <c r="Q284" s="24" t="s">
        <v>165</v>
      </c>
      <c r="R284" s="28"/>
      <c r="S284" s="24"/>
    </row>
    <row r="285" spans="1:19" s="29" customFormat="1" ht="154.5" customHeight="1" x14ac:dyDescent="0.2">
      <c r="A285" s="23">
        <v>246</v>
      </c>
      <c r="B285" s="24" t="s">
        <v>141</v>
      </c>
      <c r="C285" s="24" t="s">
        <v>428</v>
      </c>
      <c r="D285" s="24" t="s">
        <v>429</v>
      </c>
      <c r="E285" s="26">
        <v>22100</v>
      </c>
      <c r="F285" s="23">
        <f t="shared" si="10"/>
        <v>1</v>
      </c>
      <c r="G285" s="23">
        <v>1</v>
      </c>
      <c r="H285" s="23"/>
      <c r="I285" s="25" t="s">
        <v>48</v>
      </c>
      <c r="J285" s="26">
        <v>100000</v>
      </c>
      <c r="K285" s="23" t="s">
        <v>49</v>
      </c>
      <c r="L285" s="27"/>
      <c r="M285" s="27"/>
      <c r="N285" s="24" t="s">
        <v>430</v>
      </c>
      <c r="O285" s="24"/>
      <c r="P285" s="24"/>
      <c r="Q285" s="24" t="s">
        <v>165</v>
      </c>
      <c r="R285" s="28"/>
      <c r="S285" s="24"/>
    </row>
    <row r="286" spans="1:19" s="29" customFormat="1" ht="177.75" customHeight="1" x14ac:dyDescent="0.2">
      <c r="A286" s="23">
        <v>247</v>
      </c>
      <c r="B286" s="24" t="s">
        <v>141</v>
      </c>
      <c r="C286" s="24" t="s">
        <v>394</v>
      </c>
      <c r="D286" s="24" t="s">
        <v>429</v>
      </c>
      <c r="E286" s="26">
        <v>21000</v>
      </c>
      <c r="F286" s="23">
        <f t="shared" si="10"/>
        <v>2</v>
      </c>
      <c r="G286" s="23">
        <v>2</v>
      </c>
      <c r="H286" s="23"/>
      <c r="I286" s="25" t="s">
        <v>48</v>
      </c>
      <c r="J286" s="26">
        <v>100000</v>
      </c>
      <c r="K286" s="23" t="s">
        <v>49</v>
      </c>
      <c r="L286" s="27"/>
      <c r="M286" s="27"/>
      <c r="N286" s="24" t="s">
        <v>431</v>
      </c>
      <c r="O286" s="24"/>
      <c r="P286" s="24"/>
      <c r="Q286" s="24" t="s">
        <v>165</v>
      </c>
      <c r="R286" s="28"/>
      <c r="S286" s="24"/>
    </row>
    <row r="287" spans="1:19" s="29" customFormat="1" ht="162.75" customHeight="1" x14ac:dyDescent="0.2">
      <c r="A287" s="23">
        <v>248</v>
      </c>
      <c r="B287" s="24" t="s">
        <v>141</v>
      </c>
      <c r="C287" s="24" t="s">
        <v>150</v>
      </c>
      <c r="D287" s="24" t="s">
        <v>432</v>
      </c>
      <c r="E287" s="26">
        <v>27000</v>
      </c>
      <c r="F287" s="23">
        <f t="shared" si="10"/>
        <v>1</v>
      </c>
      <c r="G287" s="23">
        <v>1</v>
      </c>
      <c r="H287" s="23"/>
      <c r="I287" s="25" t="s">
        <v>48</v>
      </c>
      <c r="J287" s="26">
        <v>130000</v>
      </c>
      <c r="K287" s="23" t="s">
        <v>138</v>
      </c>
      <c r="L287" s="27">
        <v>0.35416666666666669</v>
      </c>
      <c r="M287" s="27">
        <v>0.72916666666666663</v>
      </c>
      <c r="N287" s="24" t="s">
        <v>407</v>
      </c>
      <c r="O287" s="24"/>
      <c r="P287" s="24" t="s">
        <v>144</v>
      </c>
      <c r="Q287" s="24" t="s">
        <v>165</v>
      </c>
      <c r="R287" s="28"/>
      <c r="S287" s="24"/>
    </row>
    <row r="288" spans="1:19" s="29" customFormat="1" ht="156.75" customHeight="1" x14ac:dyDescent="0.2">
      <c r="A288" s="23">
        <v>249</v>
      </c>
      <c r="B288" s="24" t="s">
        <v>141</v>
      </c>
      <c r="C288" s="24" t="s">
        <v>349</v>
      </c>
      <c r="D288" s="24" t="s">
        <v>433</v>
      </c>
      <c r="E288" s="26">
        <v>25000</v>
      </c>
      <c r="F288" s="23">
        <f t="shared" si="10"/>
        <v>5</v>
      </c>
      <c r="G288" s="23">
        <v>5</v>
      </c>
      <c r="H288" s="23"/>
      <c r="I288" s="25" t="s">
        <v>48</v>
      </c>
      <c r="J288" s="26">
        <v>100000</v>
      </c>
      <c r="K288" s="23" t="s">
        <v>49</v>
      </c>
      <c r="L288" s="27"/>
      <c r="M288" s="27"/>
      <c r="N288" s="24" t="s">
        <v>434</v>
      </c>
      <c r="O288" s="24"/>
      <c r="P288" s="24"/>
      <c r="Q288" s="24" t="s">
        <v>165</v>
      </c>
      <c r="R288" s="28"/>
      <c r="S288" s="24"/>
    </row>
    <row r="289" spans="1:21" s="37" customFormat="1" ht="21" customHeight="1" x14ac:dyDescent="0.2">
      <c r="A289" s="23"/>
      <c r="B289" s="40" t="s">
        <v>435</v>
      </c>
      <c r="C289" s="41"/>
      <c r="D289" s="42"/>
      <c r="E289" s="31"/>
      <c r="F289" s="31">
        <f>SUM(F268:F288)</f>
        <v>30</v>
      </c>
      <c r="G289" s="31">
        <f>SUM(G268:G288)</f>
        <v>30</v>
      </c>
      <c r="H289" s="31">
        <f>SUM(H268:H288)</f>
        <v>0</v>
      </c>
      <c r="I289" s="31"/>
      <c r="J289" s="32"/>
      <c r="K289" s="31"/>
      <c r="L289" s="33"/>
      <c r="M289" s="33"/>
      <c r="N289" s="34"/>
      <c r="O289" s="34"/>
      <c r="P289" s="34"/>
      <c r="Q289" s="34"/>
      <c r="R289" s="35"/>
      <c r="S289" s="36"/>
      <c r="U289" s="2"/>
    </row>
    <row r="290" spans="1:21" s="29" customFormat="1" ht="121.9" customHeight="1" x14ac:dyDescent="0.2">
      <c r="A290" s="23">
        <v>250</v>
      </c>
      <c r="B290" s="24" t="s">
        <v>167</v>
      </c>
      <c r="C290" s="24"/>
      <c r="D290" s="24" t="s">
        <v>436</v>
      </c>
      <c r="E290" s="26">
        <v>36500</v>
      </c>
      <c r="F290" s="23">
        <f t="shared" ref="F290:F312" si="11">SUM(G290:H290)</f>
        <v>2</v>
      </c>
      <c r="G290" s="23">
        <v>2</v>
      </c>
      <c r="H290" s="23"/>
      <c r="I290" s="25" t="s">
        <v>437</v>
      </c>
      <c r="J290" s="26">
        <v>100000</v>
      </c>
      <c r="K290" s="23" t="s">
        <v>138</v>
      </c>
      <c r="L290" s="27">
        <v>0.35416666666666669</v>
      </c>
      <c r="M290" s="27">
        <v>0.71875</v>
      </c>
      <c r="N290" s="24" t="s">
        <v>438</v>
      </c>
      <c r="O290" s="24"/>
      <c r="P290" s="24"/>
      <c r="Q290" s="24" t="s">
        <v>170</v>
      </c>
      <c r="R290" s="28"/>
      <c r="S290" s="24"/>
    </row>
    <row r="291" spans="1:21" s="29" customFormat="1" ht="80.25" customHeight="1" x14ac:dyDescent="0.2">
      <c r="A291" s="23">
        <v>251</v>
      </c>
      <c r="B291" s="24" t="s">
        <v>167</v>
      </c>
      <c r="C291" s="24" t="s">
        <v>439</v>
      </c>
      <c r="D291" s="24" t="s">
        <v>399</v>
      </c>
      <c r="E291" s="26">
        <v>35000</v>
      </c>
      <c r="F291" s="23">
        <f t="shared" si="11"/>
        <v>1</v>
      </c>
      <c r="G291" s="23">
        <v>1</v>
      </c>
      <c r="H291" s="23"/>
      <c r="I291" s="25" t="s">
        <v>48</v>
      </c>
      <c r="J291" s="26">
        <v>110000</v>
      </c>
      <c r="K291" s="23" t="s">
        <v>138</v>
      </c>
      <c r="L291" s="27">
        <v>0.35416666666666669</v>
      </c>
      <c r="M291" s="27">
        <v>0.71875</v>
      </c>
      <c r="N291" s="24" t="s">
        <v>440</v>
      </c>
      <c r="O291" s="24"/>
      <c r="P291" s="24"/>
      <c r="Q291" s="24" t="s">
        <v>170</v>
      </c>
      <c r="R291" s="28"/>
      <c r="S291" s="24"/>
    </row>
    <row r="292" spans="1:21" s="29" customFormat="1" ht="123.75" customHeight="1" x14ac:dyDescent="0.2">
      <c r="A292" s="23">
        <v>252</v>
      </c>
      <c r="B292" s="24" t="s">
        <v>167</v>
      </c>
      <c r="C292" s="24" t="s">
        <v>441</v>
      </c>
      <c r="D292" s="24" t="s">
        <v>399</v>
      </c>
      <c r="E292" s="26">
        <v>35000</v>
      </c>
      <c r="F292" s="23">
        <f t="shared" si="11"/>
        <v>2</v>
      </c>
      <c r="G292" s="23">
        <v>2</v>
      </c>
      <c r="H292" s="23"/>
      <c r="I292" s="25" t="s">
        <v>48</v>
      </c>
      <c r="J292" s="26">
        <v>110000</v>
      </c>
      <c r="K292" s="23" t="s">
        <v>138</v>
      </c>
      <c r="L292" s="27">
        <v>0.35416666666666669</v>
      </c>
      <c r="M292" s="27">
        <v>0.71875</v>
      </c>
      <c r="N292" s="24" t="s">
        <v>442</v>
      </c>
      <c r="O292" s="24"/>
      <c r="P292" s="24"/>
      <c r="Q292" s="24" t="s">
        <v>170</v>
      </c>
      <c r="R292" s="28"/>
      <c r="S292" s="24"/>
    </row>
    <row r="293" spans="1:21" s="29" customFormat="1" ht="89.25" customHeight="1" x14ac:dyDescent="0.2">
      <c r="A293" s="23">
        <v>253</v>
      </c>
      <c r="B293" s="24" t="s">
        <v>167</v>
      </c>
      <c r="C293" s="24" t="s">
        <v>439</v>
      </c>
      <c r="D293" s="24" t="s">
        <v>412</v>
      </c>
      <c r="E293" s="26">
        <v>23600</v>
      </c>
      <c r="F293" s="23">
        <f t="shared" si="11"/>
        <v>2</v>
      </c>
      <c r="G293" s="23">
        <v>2</v>
      </c>
      <c r="H293" s="23"/>
      <c r="I293" s="25" t="s">
        <v>48</v>
      </c>
      <c r="J293" s="26">
        <v>100000</v>
      </c>
      <c r="K293" s="23" t="s">
        <v>138</v>
      </c>
      <c r="L293" s="27">
        <v>0.35416666666666669</v>
      </c>
      <c r="M293" s="27">
        <v>0.71875</v>
      </c>
      <c r="N293" s="24" t="s">
        <v>440</v>
      </c>
      <c r="O293" s="24"/>
      <c r="P293" s="24"/>
      <c r="Q293" s="24" t="s">
        <v>170</v>
      </c>
      <c r="R293" s="28"/>
      <c r="S293" s="24"/>
    </row>
    <row r="294" spans="1:21" s="29" customFormat="1" ht="94.5" customHeight="1" x14ac:dyDescent="0.2">
      <c r="A294" s="23">
        <v>254</v>
      </c>
      <c r="B294" s="24" t="s">
        <v>167</v>
      </c>
      <c r="C294" s="24" t="s">
        <v>441</v>
      </c>
      <c r="D294" s="24" t="s">
        <v>412</v>
      </c>
      <c r="E294" s="26">
        <v>23000</v>
      </c>
      <c r="F294" s="23">
        <f t="shared" si="11"/>
        <v>4</v>
      </c>
      <c r="G294" s="23">
        <v>4</v>
      </c>
      <c r="H294" s="23"/>
      <c r="I294" s="25" t="s">
        <v>48</v>
      </c>
      <c r="J294" s="26">
        <v>76000</v>
      </c>
      <c r="K294" s="23" t="s">
        <v>138</v>
      </c>
      <c r="L294" s="27">
        <v>0.35416666666666669</v>
      </c>
      <c r="M294" s="27">
        <v>0.71875</v>
      </c>
      <c r="N294" s="24" t="s">
        <v>443</v>
      </c>
      <c r="O294" s="24"/>
      <c r="P294" s="24"/>
      <c r="Q294" s="24" t="s">
        <v>170</v>
      </c>
      <c r="R294" s="28"/>
      <c r="S294" s="24"/>
    </row>
    <row r="295" spans="1:21" s="29" customFormat="1" ht="83.25" customHeight="1" x14ac:dyDescent="0.2">
      <c r="A295" s="23">
        <v>255</v>
      </c>
      <c r="B295" s="24" t="s">
        <v>167</v>
      </c>
      <c r="C295" s="24" t="s">
        <v>444</v>
      </c>
      <c r="D295" s="24" t="s">
        <v>445</v>
      </c>
      <c r="E295" s="26">
        <v>23700</v>
      </c>
      <c r="F295" s="23">
        <f t="shared" si="11"/>
        <v>1</v>
      </c>
      <c r="G295" s="23">
        <v>1</v>
      </c>
      <c r="H295" s="23"/>
      <c r="I295" s="25" t="s">
        <v>48</v>
      </c>
      <c r="J295" s="26">
        <v>120000</v>
      </c>
      <c r="K295" s="23" t="s">
        <v>138</v>
      </c>
      <c r="L295" s="27">
        <v>0.35416666666666669</v>
      </c>
      <c r="M295" s="27">
        <v>0.71875</v>
      </c>
      <c r="N295" s="24" t="s">
        <v>446</v>
      </c>
      <c r="O295" s="24"/>
      <c r="P295" s="24"/>
      <c r="Q295" s="24" t="s">
        <v>170</v>
      </c>
      <c r="R295" s="28"/>
      <c r="S295" s="24"/>
    </row>
    <row r="296" spans="1:21" s="29" customFormat="1" ht="85.5" customHeight="1" x14ac:dyDescent="0.2">
      <c r="A296" s="23">
        <v>256</v>
      </c>
      <c r="B296" s="24" t="s">
        <v>167</v>
      </c>
      <c r="C296" s="24" t="s">
        <v>447</v>
      </c>
      <c r="D296" s="24" t="s">
        <v>448</v>
      </c>
      <c r="E296" s="26">
        <v>23900</v>
      </c>
      <c r="F296" s="23">
        <f t="shared" si="11"/>
        <v>1</v>
      </c>
      <c r="G296" s="23">
        <v>1</v>
      </c>
      <c r="H296" s="23"/>
      <c r="I296" s="25" t="s">
        <v>48</v>
      </c>
      <c r="J296" s="26">
        <v>100000</v>
      </c>
      <c r="K296" s="23" t="s">
        <v>138</v>
      </c>
      <c r="L296" s="27">
        <v>0.35416666666666669</v>
      </c>
      <c r="M296" s="27">
        <v>0.71875</v>
      </c>
      <c r="N296" s="24" t="s">
        <v>446</v>
      </c>
      <c r="O296" s="24"/>
      <c r="P296" s="24"/>
      <c r="Q296" s="24" t="s">
        <v>170</v>
      </c>
      <c r="R296" s="28"/>
      <c r="S296" s="24"/>
    </row>
    <row r="297" spans="1:21" s="29" customFormat="1" ht="78" customHeight="1" x14ac:dyDescent="0.2">
      <c r="A297" s="23">
        <v>257</v>
      </c>
      <c r="B297" s="24" t="s">
        <v>167</v>
      </c>
      <c r="C297" s="24" t="s">
        <v>449</v>
      </c>
      <c r="D297" s="24" t="s">
        <v>450</v>
      </c>
      <c r="E297" s="26">
        <v>36500</v>
      </c>
      <c r="F297" s="23">
        <f t="shared" si="11"/>
        <v>1</v>
      </c>
      <c r="G297" s="23">
        <v>1</v>
      </c>
      <c r="H297" s="23"/>
      <c r="I297" s="25" t="s">
        <v>48</v>
      </c>
      <c r="J297" s="26">
        <v>100000</v>
      </c>
      <c r="K297" s="23" t="s">
        <v>138</v>
      </c>
      <c r="L297" s="27">
        <v>0.35416666666666669</v>
      </c>
      <c r="M297" s="27">
        <v>0.71875</v>
      </c>
      <c r="N297" s="24" t="s">
        <v>451</v>
      </c>
      <c r="O297" s="24"/>
      <c r="P297" s="24"/>
      <c r="Q297" s="24" t="s">
        <v>170</v>
      </c>
      <c r="R297" s="28"/>
      <c r="S297" s="24"/>
    </row>
    <row r="298" spans="1:21" s="29" customFormat="1" ht="81" customHeight="1" x14ac:dyDescent="0.2">
      <c r="A298" s="23">
        <v>258</v>
      </c>
      <c r="B298" s="24" t="s">
        <v>167</v>
      </c>
      <c r="C298" s="24" t="s">
        <v>401</v>
      </c>
      <c r="D298" s="24" t="s">
        <v>452</v>
      </c>
      <c r="E298" s="26">
        <v>23600</v>
      </c>
      <c r="F298" s="23">
        <f t="shared" si="11"/>
        <v>1</v>
      </c>
      <c r="G298" s="23">
        <v>1</v>
      </c>
      <c r="H298" s="23"/>
      <c r="I298" s="25" t="s">
        <v>48</v>
      </c>
      <c r="J298" s="26">
        <v>100000</v>
      </c>
      <c r="K298" s="23" t="s">
        <v>138</v>
      </c>
      <c r="L298" s="27">
        <v>0.35416666666666669</v>
      </c>
      <c r="M298" s="27">
        <v>0.71875</v>
      </c>
      <c r="N298" s="24" t="s">
        <v>453</v>
      </c>
      <c r="O298" s="24"/>
      <c r="P298" s="24"/>
      <c r="Q298" s="24" t="s">
        <v>170</v>
      </c>
      <c r="R298" s="28"/>
      <c r="S298" s="24"/>
    </row>
    <row r="299" spans="1:21" s="29" customFormat="1" ht="94.5" customHeight="1" x14ac:dyDescent="0.2">
      <c r="A299" s="23">
        <v>259</v>
      </c>
      <c r="B299" s="24" t="s">
        <v>167</v>
      </c>
      <c r="C299" s="24" t="s">
        <v>454</v>
      </c>
      <c r="D299" s="24" t="s">
        <v>455</v>
      </c>
      <c r="E299" s="26">
        <v>23600</v>
      </c>
      <c r="F299" s="23">
        <f t="shared" si="11"/>
        <v>1</v>
      </c>
      <c r="G299" s="23">
        <v>1</v>
      </c>
      <c r="H299" s="23"/>
      <c r="I299" s="25" t="s">
        <v>48</v>
      </c>
      <c r="J299" s="26">
        <v>100000</v>
      </c>
      <c r="K299" s="23" t="s">
        <v>138</v>
      </c>
      <c r="L299" s="27">
        <v>0.35416666666666669</v>
      </c>
      <c r="M299" s="27">
        <v>0.71875</v>
      </c>
      <c r="N299" s="24" t="s">
        <v>443</v>
      </c>
      <c r="O299" s="24"/>
      <c r="P299" s="24"/>
      <c r="Q299" s="24" t="s">
        <v>170</v>
      </c>
      <c r="R299" s="28"/>
      <c r="S299" s="24"/>
    </row>
    <row r="300" spans="1:21" s="29" customFormat="1" ht="114" customHeight="1" x14ac:dyDescent="0.2">
      <c r="A300" s="23">
        <v>260</v>
      </c>
      <c r="B300" s="24" t="s">
        <v>167</v>
      </c>
      <c r="C300" s="24" t="s">
        <v>456</v>
      </c>
      <c r="D300" s="24" t="s">
        <v>457</v>
      </c>
      <c r="E300" s="26">
        <v>29300</v>
      </c>
      <c r="F300" s="23">
        <f t="shared" si="11"/>
        <v>1</v>
      </c>
      <c r="G300" s="23">
        <v>1</v>
      </c>
      <c r="H300" s="23"/>
      <c r="I300" s="25" t="s">
        <v>48</v>
      </c>
      <c r="J300" s="26">
        <v>148000</v>
      </c>
      <c r="K300" s="23" t="s">
        <v>138</v>
      </c>
      <c r="L300" s="27">
        <v>0.33333333333333331</v>
      </c>
      <c r="M300" s="27">
        <v>0.69791666666666663</v>
      </c>
      <c r="N300" s="24" t="s">
        <v>458</v>
      </c>
      <c r="O300" s="24"/>
      <c r="P300" s="24"/>
      <c r="Q300" s="24" t="s">
        <v>170</v>
      </c>
      <c r="R300" s="28"/>
      <c r="S300" s="24"/>
    </row>
    <row r="301" spans="1:21" s="29" customFormat="1" ht="173.25" customHeight="1" x14ac:dyDescent="0.2">
      <c r="A301" s="23">
        <v>261</v>
      </c>
      <c r="B301" s="24" t="s">
        <v>167</v>
      </c>
      <c r="C301" s="24" t="s">
        <v>459</v>
      </c>
      <c r="D301" s="24" t="s">
        <v>422</v>
      </c>
      <c r="E301" s="26">
        <v>24850</v>
      </c>
      <c r="F301" s="23">
        <f t="shared" si="11"/>
        <v>1</v>
      </c>
      <c r="G301" s="23">
        <v>1</v>
      </c>
      <c r="H301" s="23"/>
      <c r="I301" s="25" t="s">
        <v>48</v>
      </c>
      <c r="J301" s="26">
        <v>115000</v>
      </c>
      <c r="K301" s="23" t="s">
        <v>49</v>
      </c>
      <c r="L301" s="27"/>
      <c r="M301" s="27"/>
      <c r="N301" s="24" t="s">
        <v>460</v>
      </c>
      <c r="O301" s="24"/>
      <c r="P301" s="24"/>
      <c r="Q301" s="24" t="s">
        <v>170</v>
      </c>
      <c r="R301" s="28"/>
      <c r="S301" s="24"/>
    </row>
    <row r="302" spans="1:21" s="29" customFormat="1" ht="166.7" customHeight="1" x14ac:dyDescent="0.2">
      <c r="A302" s="23">
        <v>262</v>
      </c>
      <c r="B302" s="24" t="s">
        <v>167</v>
      </c>
      <c r="C302" s="24" t="s">
        <v>461</v>
      </c>
      <c r="D302" s="24" t="s">
        <v>422</v>
      </c>
      <c r="E302" s="26">
        <v>25600</v>
      </c>
      <c r="F302" s="23">
        <f t="shared" si="11"/>
        <v>1</v>
      </c>
      <c r="G302" s="23">
        <v>1</v>
      </c>
      <c r="H302" s="23"/>
      <c r="I302" s="25" t="s">
        <v>48</v>
      </c>
      <c r="J302" s="26">
        <v>105000</v>
      </c>
      <c r="K302" s="23" t="s">
        <v>138</v>
      </c>
      <c r="L302" s="27">
        <v>0.35416666666666669</v>
      </c>
      <c r="M302" s="27">
        <v>0.71875</v>
      </c>
      <c r="N302" s="24" t="s">
        <v>460</v>
      </c>
      <c r="O302" s="24"/>
      <c r="P302" s="24"/>
      <c r="Q302" s="24" t="s">
        <v>170</v>
      </c>
      <c r="R302" s="28"/>
      <c r="S302" s="24"/>
    </row>
    <row r="303" spans="1:21" s="29" customFormat="1" ht="129.75" customHeight="1" x14ac:dyDescent="0.2">
      <c r="A303" s="23">
        <v>263</v>
      </c>
      <c r="B303" s="24" t="s">
        <v>167</v>
      </c>
      <c r="C303" s="24" t="s">
        <v>462</v>
      </c>
      <c r="D303" s="24" t="s">
        <v>422</v>
      </c>
      <c r="E303" s="26">
        <v>25050</v>
      </c>
      <c r="F303" s="23">
        <f t="shared" si="11"/>
        <v>1</v>
      </c>
      <c r="G303" s="23">
        <v>1</v>
      </c>
      <c r="H303" s="23"/>
      <c r="I303" s="25" t="s">
        <v>48</v>
      </c>
      <c r="J303" s="26">
        <v>115000</v>
      </c>
      <c r="K303" s="23" t="s">
        <v>138</v>
      </c>
      <c r="L303" s="27">
        <v>0.33333333333333331</v>
      </c>
      <c r="M303" s="27">
        <v>0.69791666666666663</v>
      </c>
      <c r="N303" s="24" t="s">
        <v>463</v>
      </c>
      <c r="O303" s="24"/>
      <c r="P303" s="24"/>
      <c r="Q303" s="24" t="s">
        <v>170</v>
      </c>
      <c r="R303" s="28"/>
      <c r="S303" s="24"/>
    </row>
    <row r="304" spans="1:21" s="29" customFormat="1" ht="112.7" customHeight="1" x14ac:dyDescent="0.2">
      <c r="A304" s="23">
        <v>264</v>
      </c>
      <c r="B304" s="24" t="s">
        <v>167</v>
      </c>
      <c r="C304" s="24" t="s">
        <v>464</v>
      </c>
      <c r="D304" s="24" t="s">
        <v>380</v>
      </c>
      <c r="E304" s="26">
        <v>25600</v>
      </c>
      <c r="F304" s="23">
        <f t="shared" si="11"/>
        <v>1</v>
      </c>
      <c r="G304" s="23">
        <v>1</v>
      </c>
      <c r="H304" s="23"/>
      <c r="I304" s="25" t="s">
        <v>48</v>
      </c>
      <c r="J304" s="26">
        <v>120000</v>
      </c>
      <c r="K304" s="23" t="s">
        <v>138</v>
      </c>
      <c r="L304" s="27">
        <v>0.35416666666666669</v>
      </c>
      <c r="M304" s="27">
        <v>0.71875</v>
      </c>
      <c r="N304" s="24" t="s">
        <v>465</v>
      </c>
      <c r="O304" s="24"/>
      <c r="P304" s="24"/>
      <c r="Q304" s="24" t="s">
        <v>170</v>
      </c>
      <c r="R304" s="28"/>
      <c r="S304" s="24"/>
    </row>
    <row r="305" spans="1:21" s="29" customFormat="1" ht="109.5" customHeight="1" x14ac:dyDescent="0.2">
      <c r="A305" s="23">
        <v>265</v>
      </c>
      <c r="B305" s="24" t="s">
        <v>167</v>
      </c>
      <c r="C305" s="24" t="s">
        <v>466</v>
      </c>
      <c r="D305" s="24" t="s">
        <v>467</v>
      </c>
      <c r="E305" s="26">
        <v>30400</v>
      </c>
      <c r="F305" s="23">
        <f t="shared" si="11"/>
        <v>1</v>
      </c>
      <c r="G305" s="23">
        <v>1</v>
      </c>
      <c r="H305" s="23"/>
      <c r="I305" s="25" t="s">
        <v>48</v>
      </c>
      <c r="J305" s="26">
        <v>153000</v>
      </c>
      <c r="K305" s="23" t="s">
        <v>138</v>
      </c>
      <c r="L305" s="27">
        <v>0.35416666666666669</v>
      </c>
      <c r="M305" s="27">
        <v>0.71875</v>
      </c>
      <c r="N305" s="24" t="s">
        <v>465</v>
      </c>
      <c r="O305" s="24"/>
      <c r="P305" s="24"/>
      <c r="Q305" s="24" t="s">
        <v>170</v>
      </c>
      <c r="R305" s="28"/>
      <c r="S305" s="24"/>
    </row>
    <row r="306" spans="1:21" s="29" customFormat="1" ht="140.25" customHeight="1" x14ac:dyDescent="0.2">
      <c r="A306" s="23">
        <v>266</v>
      </c>
      <c r="B306" s="24" t="s">
        <v>167</v>
      </c>
      <c r="C306" s="24" t="s">
        <v>441</v>
      </c>
      <c r="D306" s="24" t="s">
        <v>424</v>
      </c>
      <c r="E306" s="26">
        <v>40000</v>
      </c>
      <c r="F306" s="23">
        <f t="shared" si="11"/>
        <v>1</v>
      </c>
      <c r="G306" s="23">
        <v>1</v>
      </c>
      <c r="H306" s="23"/>
      <c r="I306" s="25" t="s">
        <v>48</v>
      </c>
      <c r="J306" s="26">
        <v>130000</v>
      </c>
      <c r="K306" s="23" t="s">
        <v>138</v>
      </c>
      <c r="L306" s="27">
        <v>0.35416666666666669</v>
      </c>
      <c r="M306" s="27">
        <v>0.71875</v>
      </c>
      <c r="N306" s="24" t="s">
        <v>468</v>
      </c>
      <c r="O306" s="24"/>
      <c r="P306" s="24"/>
      <c r="Q306" s="24" t="s">
        <v>170</v>
      </c>
      <c r="R306" s="28"/>
      <c r="S306" s="24"/>
    </row>
    <row r="307" spans="1:21" s="29" customFormat="1" ht="102" customHeight="1" x14ac:dyDescent="0.2">
      <c r="A307" s="23">
        <v>267</v>
      </c>
      <c r="B307" s="24" t="s">
        <v>167</v>
      </c>
      <c r="C307" s="24" t="s">
        <v>469</v>
      </c>
      <c r="D307" s="24" t="s">
        <v>427</v>
      </c>
      <c r="E307" s="26">
        <v>31100</v>
      </c>
      <c r="F307" s="23">
        <f t="shared" si="11"/>
        <v>1</v>
      </c>
      <c r="G307" s="23">
        <v>1</v>
      </c>
      <c r="H307" s="23"/>
      <c r="I307" s="25" t="s">
        <v>48</v>
      </c>
      <c r="J307" s="26">
        <v>110000</v>
      </c>
      <c r="K307" s="23" t="s">
        <v>138</v>
      </c>
      <c r="L307" s="27">
        <v>0.35416666666666669</v>
      </c>
      <c r="M307" s="27">
        <v>0.71875</v>
      </c>
      <c r="N307" s="24" t="s">
        <v>470</v>
      </c>
      <c r="O307" s="24"/>
      <c r="P307" s="24"/>
      <c r="Q307" s="24" t="s">
        <v>170</v>
      </c>
      <c r="R307" s="28"/>
      <c r="S307" s="24"/>
    </row>
    <row r="308" spans="1:21" s="29" customFormat="1" ht="108" customHeight="1" x14ac:dyDescent="0.2">
      <c r="A308" s="23">
        <v>268</v>
      </c>
      <c r="B308" s="24" t="s">
        <v>167</v>
      </c>
      <c r="C308" s="24" t="s">
        <v>466</v>
      </c>
      <c r="D308" s="24" t="s">
        <v>471</v>
      </c>
      <c r="E308" s="26">
        <v>25950</v>
      </c>
      <c r="F308" s="23">
        <f t="shared" si="11"/>
        <v>1</v>
      </c>
      <c r="G308" s="23">
        <v>1</v>
      </c>
      <c r="H308" s="23"/>
      <c r="I308" s="25" t="s">
        <v>48</v>
      </c>
      <c r="J308" s="26">
        <v>135000</v>
      </c>
      <c r="K308" s="23" t="s">
        <v>49</v>
      </c>
      <c r="L308" s="27"/>
      <c r="M308" s="27"/>
      <c r="N308" s="24" t="s">
        <v>458</v>
      </c>
      <c r="O308" s="24"/>
      <c r="P308" s="24"/>
      <c r="Q308" s="24" t="s">
        <v>170</v>
      </c>
      <c r="R308" s="28"/>
      <c r="S308" s="24"/>
    </row>
    <row r="309" spans="1:21" s="29" customFormat="1" ht="115.5" customHeight="1" x14ac:dyDescent="0.2">
      <c r="A309" s="23">
        <v>269</v>
      </c>
      <c r="B309" s="24" t="s">
        <v>167</v>
      </c>
      <c r="C309" s="24" t="s">
        <v>472</v>
      </c>
      <c r="D309" s="24" t="s">
        <v>471</v>
      </c>
      <c r="E309" s="26">
        <v>25950</v>
      </c>
      <c r="F309" s="23">
        <f t="shared" si="11"/>
        <v>1</v>
      </c>
      <c r="G309" s="23">
        <v>1</v>
      </c>
      <c r="H309" s="23"/>
      <c r="I309" s="25" t="s">
        <v>48</v>
      </c>
      <c r="J309" s="26">
        <v>135000</v>
      </c>
      <c r="K309" s="23" t="s">
        <v>49</v>
      </c>
      <c r="L309" s="27"/>
      <c r="M309" s="27"/>
      <c r="N309" s="24" t="s">
        <v>458</v>
      </c>
      <c r="O309" s="24"/>
      <c r="P309" s="24"/>
      <c r="Q309" s="24" t="s">
        <v>170</v>
      </c>
      <c r="R309" s="28"/>
      <c r="S309" s="24"/>
    </row>
    <row r="310" spans="1:21" s="29" customFormat="1" ht="115.5" customHeight="1" x14ac:dyDescent="0.2">
      <c r="A310" s="23">
        <v>270</v>
      </c>
      <c r="B310" s="24" t="s">
        <v>167</v>
      </c>
      <c r="C310" s="24" t="s">
        <v>472</v>
      </c>
      <c r="D310" s="24" t="s">
        <v>473</v>
      </c>
      <c r="E310" s="26">
        <v>25400</v>
      </c>
      <c r="F310" s="23">
        <f t="shared" si="11"/>
        <v>1</v>
      </c>
      <c r="G310" s="23">
        <v>1</v>
      </c>
      <c r="H310" s="23"/>
      <c r="I310" s="25" t="s">
        <v>48</v>
      </c>
      <c r="J310" s="26">
        <v>128000</v>
      </c>
      <c r="K310" s="23" t="s">
        <v>49</v>
      </c>
      <c r="L310" s="27"/>
      <c r="M310" s="27"/>
      <c r="N310" s="24" t="s">
        <v>474</v>
      </c>
      <c r="O310" s="24"/>
      <c r="P310" s="24"/>
      <c r="Q310" s="24" t="s">
        <v>170</v>
      </c>
      <c r="R310" s="28"/>
      <c r="S310" s="24"/>
    </row>
    <row r="311" spans="1:21" s="29" customFormat="1" ht="117.2" customHeight="1" x14ac:dyDescent="0.2">
      <c r="A311" s="23">
        <v>271</v>
      </c>
      <c r="B311" s="24" t="s">
        <v>167</v>
      </c>
      <c r="C311" s="24" t="s">
        <v>472</v>
      </c>
      <c r="D311" s="24" t="s">
        <v>475</v>
      </c>
      <c r="E311" s="26">
        <v>32800</v>
      </c>
      <c r="F311" s="23">
        <f t="shared" si="11"/>
        <v>1</v>
      </c>
      <c r="G311" s="23">
        <v>1</v>
      </c>
      <c r="H311" s="23"/>
      <c r="I311" s="25" t="s">
        <v>48</v>
      </c>
      <c r="J311" s="26">
        <v>160000</v>
      </c>
      <c r="K311" s="23" t="s">
        <v>138</v>
      </c>
      <c r="L311" s="27">
        <v>0.33333333333333331</v>
      </c>
      <c r="M311" s="27">
        <v>0.69791666666666663</v>
      </c>
      <c r="N311" s="24" t="s">
        <v>476</v>
      </c>
      <c r="O311" s="24"/>
      <c r="P311" s="24"/>
      <c r="Q311" s="24" t="s">
        <v>170</v>
      </c>
      <c r="R311" s="28"/>
      <c r="S311" s="24"/>
    </row>
    <row r="312" spans="1:21" s="29" customFormat="1" ht="103.5" customHeight="1" x14ac:dyDescent="0.2">
      <c r="A312" s="23">
        <v>272</v>
      </c>
      <c r="B312" s="24" t="s">
        <v>167</v>
      </c>
      <c r="C312" s="24" t="s">
        <v>477</v>
      </c>
      <c r="D312" s="24" t="s">
        <v>475</v>
      </c>
      <c r="E312" s="26">
        <v>32950</v>
      </c>
      <c r="F312" s="23">
        <f t="shared" si="11"/>
        <v>1</v>
      </c>
      <c r="G312" s="23">
        <v>1</v>
      </c>
      <c r="H312" s="23"/>
      <c r="I312" s="25" t="s">
        <v>48</v>
      </c>
      <c r="J312" s="26">
        <v>165000</v>
      </c>
      <c r="K312" s="23" t="s">
        <v>138</v>
      </c>
      <c r="L312" s="27">
        <v>0.33333333333333331</v>
      </c>
      <c r="M312" s="27">
        <v>0.69791666666666663</v>
      </c>
      <c r="N312" s="24" t="s">
        <v>478</v>
      </c>
      <c r="O312" s="24"/>
      <c r="P312" s="24"/>
      <c r="Q312" s="24" t="s">
        <v>170</v>
      </c>
      <c r="R312" s="28"/>
      <c r="S312" s="24"/>
    </row>
    <row r="313" spans="1:21" s="37" customFormat="1" ht="21" customHeight="1" x14ac:dyDescent="0.2">
      <c r="A313" s="23"/>
      <c r="B313" s="40" t="s">
        <v>479</v>
      </c>
      <c r="C313" s="41"/>
      <c r="D313" s="42"/>
      <c r="E313" s="31"/>
      <c r="F313" s="31">
        <f>SUM(F290:F312)</f>
        <v>29</v>
      </c>
      <c r="G313" s="31">
        <f>SUM(G290:G312)</f>
        <v>29</v>
      </c>
      <c r="H313" s="31">
        <f>SUM(H290:H312)</f>
        <v>0</v>
      </c>
      <c r="I313" s="31"/>
      <c r="J313" s="32"/>
      <c r="K313" s="31"/>
      <c r="L313" s="33"/>
      <c r="M313" s="33"/>
      <c r="N313" s="34"/>
      <c r="O313" s="34"/>
      <c r="P313" s="34"/>
      <c r="Q313" s="34"/>
      <c r="R313" s="35"/>
      <c r="S313" s="36"/>
      <c r="U313" s="2"/>
    </row>
    <row r="314" spans="1:21" s="29" customFormat="1" ht="106.5" customHeight="1" x14ac:dyDescent="0.2">
      <c r="A314" s="23">
        <v>273</v>
      </c>
      <c r="B314" s="24" t="s">
        <v>222</v>
      </c>
      <c r="C314" s="24" t="s">
        <v>480</v>
      </c>
      <c r="D314" s="24" t="s">
        <v>481</v>
      </c>
      <c r="E314" s="26">
        <v>36600</v>
      </c>
      <c r="F314" s="23">
        <f t="shared" ref="F314:F345" si="12">SUM(G314:H314)</f>
        <v>1</v>
      </c>
      <c r="G314" s="23">
        <v>1</v>
      </c>
      <c r="H314" s="23"/>
      <c r="I314" s="25" t="s">
        <v>48</v>
      </c>
      <c r="J314" s="26">
        <v>200000</v>
      </c>
      <c r="K314" s="23" t="s">
        <v>138</v>
      </c>
      <c r="L314" s="27">
        <v>0.36458333333333331</v>
      </c>
      <c r="M314" s="27">
        <v>0.72916666666666663</v>
      </c>
      <c r="N314" s="24" t="s">
        <v>482</v>
      </c>
      <c r="O314" s="24"/>
      <c r="P314" s="24" t="s">
        <v>144</v>
      </c>
      <c r="Q314" s="24" t="s">
        <v>226</v>
      </c>
      <c r="R314" s="28"/>
      <c r="S314" s="24"/>
    </row>
    <row r="315" spans="1:21" s="29" customFormat="1" ht="212.25" customHeight="1" x14ac:dyDescent="0.2">
      <c r="A315" s="23">
        <v>274</v>
      </c>
      <c r="B315" s="24" t="s">
        <v>222</v>
      </c>
      <c r="C315" s="24" t="s">
        <v>483</v>
      </c>
      <c r="D315" s="24" t="s">
        <v>399</v>
      </c>
      <c r="E315" s="26">
        <v>35400</v>
      </c>
      <c r="F315" s="23">
        <f t="shared" si="12"/>
        <v>1</v>
      </c>
      <c r="G315" s="23">
        <v>1</v>
      </c>
      <c r="H315" s="23"/>
      <c r="I315" s="25" t="s">
        <v>48</v>
      </c>
      <c r="J315" s="26">
        <v>160000</v>
      </c>
      <c r="K315" s="23" t="s">
        <v>138</v>
      </c>
      <c r="L315" s="27">
        <v>0.35416666666666669</v>
      </c>
      <c r="M315" s="27">
        <v>0.72916666666666663</v>
      </c>
      <c r="N315" s="24" t="s">
        <v>484</v>
      </c>
      <c r="O315" s="24"/>
      <c r="P315" s="24"/>
      <c r="Q315" s="24" t="s">
        <v>226</v>
      </c>
      <c r="R315" s="28"/>
      <c r="S315" s="24"/>
    </row>
    <row r="316" spans="1:21" s="29" customFormat="1" ht="306.75" customHeight="1" x14ac:dyDescent="0.2">
      <c r="A316" s="23">
        <v>275</v>
      </c>
      <c r="B316" s="24" t="s">
        <v>222</v>
      </c>
      <c r="C316" s="24" t="s">
        <v>485</v>
      </c>
      <c r="D316" s="24" t="s">
        <v>399</v>
      </c>
      <c r="E316" s="26">
        <v>35400</v>
      </c>
      <c r="F316" s="23">
        <f t="shared" si="12"/>
        <v>1</v>
      </c>
      <c r="G316" s="23">
        <v>1</v>
      </c>
      <c r="H316" s="23"/>
      <c r="I316" s="25" t="s">
        <v>48</v>
      </c>
      <c r="J316" s="26">
        <v>160000</v>
      </c>
      <c r="K316" s="23" t="s">
        <v>138</v>
      </c>
      <c r="L316" s="27">
        <v>0.35416666666666669</v>
      </c>
      <c r="M316" s="27">
        <v>0.72916666666666663</v>
      </c>
      <c r="N316" s="24" t="s">
        <v>486</v>
      </c>
      <c r="O316" s="24"/>
      <c r="P316" s="24"/>
      <c r="Q316" s="24" t="s">
        <v>226</v>
      </c>
      <c r="R316" s="28"/>
      <c r="S316" s="24"/>
    </row>
    <row r="317" spans="1:21" s="29" customFormat="1" ht="154.5" customHeight="1" x14ac:dyDescent="0.2">
      <c r="A317" s="23">
        <v>276</v>
      </c>
      <c r="B317" s="24" t="s">
        <v>222</v>
      </c>
      <c r="C317" s="24"/>
      <c r="D317" s="24" t="s">
        <v>487</v>
      </c>
      <c r="E317" s="26">
        <v>48960</v>
      </c>
      <c r="F317" s="23">
        <f t="shared" si="12"/>
        <v>1</v>
      </c>
      <c r="G317" s="23">
        <v>1</v>
      </c>
      <c r="H317" s="23"/>
      <c r="I317" s="25" t="s">
        <v>48</v>
      </c>
      <c r="J317" s="26">
        <v>221308</v>
      </c>
      <c r="K317" s="23" t="s">
        <v>138</v>
      </c>
      <c r="L317" s="27">
        <v>0.36458333333333331</v>
      </c>
      <c r="M317" s="27">
        <v>0.72916666666666663</v>
      </c>
      <c r="N317" s="24" t="s">
        <v>488</v>
      </c>
      <c r="O317" s="24"/>
      <c r="P317" s="24"/>
      <c r="Q317" s="24" t="s">
        <v>226</v>
      </c>
      <c r="R317" s="28"/>
      <c r="S317" s="24"/>
    </row>
    <row r="318" spans="1:21" s="29" customFormat="1" ht="111" customHeight="1" x14ac:dyDescent="0.2">
      <c r="A318" s="23">
        <v>277</v>
      </c>
      <c r="B318" s="24" t="s">
        <v>222</v>
      </c>
      <c r="C318" s="24" t="s">
        <v>489</v>
      </c>
      <c r="D318" s="24" t="s">
        <v>490</v>
      </c>
      <c r="E318" s="26">
        <v>47719</v>
      </c>
      <c r="F318" s="23">
        <f t="shared" si="12"/>
        <v>1</v>
      </c>
      <c r="G318" s="23">
        <v>1</v>
      </c>
      <c r="H318" s="23"/>
      <c r="I318" s="25" t="s">
        <v>48</v>
      </c>
      <c r="J318" s="26">
        <v>182000</v>
      </c>
      <c r="K318" s="23" t="s">
        <v>138</v>
      </c>
      <c r="L318" s="27">
        <v>0.35416666666666669</v>
      </c>
      <c r="M318" s="27">
        <v>0.71875</v>
      </c>
      <c r="N318" s="24" t="s">
        <v>491</v>
      </c>
      <c r="O318" s="24"/>
      <c r="P318" s="24" t="s">
        <v>144</v>
      </c>
      <c r="Q318" s="24" t="s">
        <v>226</v>
      </c>
      <c r="R318" s="28"/>
      <c r="S318" s="24"/>
    </row>
    <row r="319" spans="1:21" s="29" customFormat="1" ht="213" customHeight="1" x14ac:dyDescent="0.2">
      <c r="A319" s="23">
        <v>278</v>
      </c>
      <c r="B319" s="24" t="s">
        <v>222</v>
      </c>
      <c r="C319" s="24" t="s">
        <v>411</v>
      </c>
      <c r="D319" s="24" t="s">
        <v>410</v>
      </c>
      <c r="E319" s="26">
        <v>23500</v>
      </c>
      <c r="F319" s="23">
        <f t="shared" si="12"/>
        <v>1</v>
      </c>
      <c r="G319" s="23">
        <v>1</v>
      </c>
      <c r="H319" s="23"/>
      <c r="I319" s="25" t="s">
        <v>48</v>
      </c>
      <c r="J319" s="26">
        <v>106000</v>
      </c>
      <c r="K319" s="23" t="s">
        <v>138</v>
      </c>
      <c r="L319" s="27">
        <v>0.36458333333333331</v>
      </c>
      <c r="M319" s="27">
        <v>0.72916666666666663</v>
      </c>
      <c r="N319" s="24" t="s">
        <v>492</v>
      </c>
      <c r="O319" s="24"/>
      <c r="P319" s="24"/>
      <c r="Q319" s="24" t="s">
        <v>226</v>
      </c>
      <c r="R319" s="28"/>
      <c r="S319" s="24"/>
    </row>
    <row r="320" spans="1:21" s="29" customFormat="1" ht="207.2" customHeight="1" x14ac:dyDescent="0.2">
      <c r="A320" s="23">
        <v>279</v>
      </c>
      <c r="B320" s="24" t="s">
        <v>222</v>
      </c>
      <c r="C320" s="24" t="s">
        <v>485</v>
      </c>
      <c r="D320" s="24" t="s">
        <v>412</v>
      </c>
      <c r="E320" s="26">
        <v>22800</v>
      </c>
      <c r="F320" s="23">
        <f t="shared" si="12"/>
        <v>2</v>
      </c>
      <c r="G320" s="23">
        <v>2</v>
      </c>
      <c r="H320" s="23"/>
      <c r="I320" s="25" t="s">
        <v>48</v>
      </c>
      <c r="J320" s="26">
        <v>103000</v>
      </c>
      <c r="K320" s="23" t="s">
        <v>138</v>
      </c>
      <c r="L320" s="27">
        <v>0.36458333333333331</v>
      </c>
      <c r="M320" s="27">
        <v>0.72916666666666663</v>
      </c>
      <c r="N320" s="24" t="s">
        <v>493</v>
      </c>
      <c r="O320" s="24"/>
      <c r="P320" s="24"/>
      <c r="Q320" s="24" t="s">
        <v>226</v>
      </c>
      <c r="R320" s="28"/>
      <c r="S320" s="24"/>
    </row>
    <row r="321" spans="1:19" s="29" customFormat="1" ht="259.5" customHeight="1" x14ac:dyDescent="0.2">
      <c r="A321" s="23">
        <v>280</v>
      </c>
      <c r="B321" s="24" t="s">
        <v>222</v>
      </c>
      <c r="C321" s="24" t="s">
        <v>411</v>
      </c>
      <c r="D321" s="24" t="s">
        <v>494</v>
      </c>
      <c r="E321" s="26">
        <v>20650</v>
      </c>
      <c r="F321" s="23">
        <f t="shared" si="12"/>
        <v>1</v>
      </c>
      <c r="G321" s="23">
        <v>1</v>
      </c>
      <c r="H321" s="23"/>
      <c r="I321" s="25" t="s">
        <v>48</v>
      </c>
      <c r="J321" s="26">
        <v>90000</v>
      </c>
      <c r="K321" s="23" t="s">
        <v>138</v>
      </c>
      <c r="L321" s="27">
        <v>0.375</v>
      </c>
      <c r="M321" s="27">
        <v>0.70833333333333337</v>
      </c>
      <c r="N321" s="24" t="s">
        <v>495</v>
      </c>
      <c r="O321" s="24"/>
      <c r="P321" s="24"/>
      <c r="Q321" s="24" t="s">
        <v>226</v>
      </c>
      <c r="R321" s="28"/>
      <c r="S321" s="24"/>
    </row>
    <row r="322" spans="1:19" s="29" customFormat="1" ht="248.25" customHeight="1" x14ac:dyDescent="0.2">
      <c r="A322" s="23">
        <v>281</v>
      </c>
      <c r="B322" s="24" t="s">
        <v>222</v>
      </c>
      <c r="C322" s="24" t="s">
        <v>401</v>
      </c>
      <c r="D322" s="24" t="s">
        <v>452</v>
      </c>
      <c r="E322" s="26">
        <v>23500</v>
      </c>
      <c r="F322" s="23">
        <f t="shared" si="12"/>
        <v>2</v>
      </c>
      <c r="G322" s="23">
        <v>2</v>
      </c>
      <c r="H322" s="23"/>
      <c r="I322" s="25" t="s">
        <v>496</v>
      </c>
      <c r="J322" s="26">
        <v>90000</v>
      </c>
      <c r="K322" s="23" t="s">
        <v>138</v>
      </c>
      <c r="L322" s="27">
        <v>0.36458333333333331</v>
      </c>
      <c r="M322" s="27">
        <v>0.72916666666666663</v>
      </c>
      <c r="N322" s="24" t="s">
        <v>497</v>
      </c>
      <c r="O322" s="24"/>
      <c r="P322" s="24"/>
      <c r="Q322" s="24" t="s">
        <v>226</v>
      </c>
      <c r="R322" s="28"/>
      <c r="S322" s="24"/>
    </row>
    <row r="323" spans="1:19" s="29" customFormat="1" ht="248.25" customHeight="1" x14ac:dyDescent="0.2">
      <c r="A323" s="23">
        <v>282</v>
      </c>
      <c r="B323" s="24" t="s">
        <v>222</v>
      </c>
      <c r="C323" s="24" t="s">
        <v>401</v>
      </c>
      <c r="D323" s="24" t="s">
        <v>452</v>
      </c>
      <c r="E323" s="26">
        <v>23500</v>
      </c>
      <c r="F323" s="23">
        <f t="shared" si="12"/>
        <v>1</v>
      </c>
      <c r="G323" s="23"/>
      <c r="H323" s="23">
        <v>1</v>
      </c>
      <c r="I323" s="25" t="s">
        <v>496</v>
      </c>
      <c r="J323" s="26">
        <v>90000</v>
      </c>
      <c r="K323" s="23" t="s">
        <v>138</v>
      </c>
      <c r="L323" s="27">
        <v>0.36458333333333331</v>
      </c>
      <c r="M323" s="27">
        <v>0.72916666666666663</v>
      </c>
      <c r="N323" s="24" t="s">
        <v>497</v>
      </c>
      <c r="O323" s="24"/>
      <c r="P323" s="24"/>
      <c r="Q323" s="24" t="s">
        <v>226</v>
      </c>
      <c r="R323" s="28"/>
      <c r="S323" s="24"/>
    </row>
    <row r="324" spans="1:19" s="29" customFormat="1" ht="301.5" customHeight="1" x14ac:dyDescent="0.2">
      <c r="A324" s="23">
        <v>283</v>
      </c>
      <c r="B324" s="24" t="s">
        <v>222</v>
      </c>
      <c r="C324" s="24" t="s">
        <v>498</v>
      </c>
      <c r="D324" s="24" t="s">
        <v>499</v>
      </c>
      <c r="E324" s="26">
        <v>22100</v>
      </c>
      <c r="F324" s="23">
        <f t="shared" si="12"/>
        <v>1</v>
      </c>
      <c r="G324" s="23">
        <v>1</v>
      </c>
      <c r="H324" s="23"/>
      <c r="I324" s="25" t="s">
        <v>48</v>
      </c>
      <c r="J324" s="26">
        <v>100000</v>
      </c>
      <c r="K324" s="23" t="s">
        <v>138</v>
      </c>
      <c r="L324" s="27">
        <v>0.36458333333333331</v>
      </c>
      <c r="M324" s="27">
        <v>0.72916666666666663</v>
      </c>
      <c r="N324" s="24" t="s">
        <v>500</v>
      </c>
      <c r="O324" s="24"/>
      <c r="P324" s="24"/>
      <c r="Q324" s="24" t="s">
        <v>226</v>
      </c>
      <c r="R324" s="28"/>
      <c r="S324" s="24"/>
    </row>
    <row r="325" spans="1:19" s="29" customFormat="1" ht="187.5" customHeight="1" x14ac:dyDescent="0.2">
      <c r="A325" s="23">
        <v>284</v>
      </c>
      <c r="B325" s="24" t="s">
        <v>222</v>
      </c>
      <c r="C325" s="24" t="s">
        <v>349</v>
      </c>
      <c r="D325" s="24" t="s">
        <v>455</v>
      </c>
      <c r="E325" s="26">
        <v>22100</v>
      </c>
      <c r="F325" s="23">
        <f t="shared" si="12"/>
        <v>1</v>
      </c>
      <c r="G325" s="23">
        <v>1</v>
      </c>
      <c r="H325" s="23"/>
      <c r="I325" s="25" t="s">
        <v>48</v>
      </c>
      <c r="J325" s="26">
        <v>100000</v>
      </c>
      <c r="K325" s="23" t="s">
        <v>138</v>
      </c>
      <c r="L325" s="27">
        <v>0.36458333333333331</v>
      </c>
      <c r="M325" s="27">
        <v>0.72916666666666663</v>
      </c>
      <c r="N325" s="24" t="s">
        <v>501</v>
      </c>
      <c r="O325" s="24"/>
      <c r="P325" s="24"/>
      <c r="Q325" s="24" t="s">
        <v>226</v>
      </c>
      <c r="R325" s="28"/>
      <c r="S325" s="24"/>
    </row>
    <row r="326" spans="1:19" s="29" customFormat="1" ht="130.69999999999999" customHeight="1" x14ac:dyDescent="0.2">
      <c r="A326" s="23">
        <v>285</v>
      </c>
      <c r="B326" s="24" t="s">
        <v>222</v>
      </c>
      <c r="C326" s="24" t="s">
        <v>502</v>
      </c>
      <c r="D326" s="24" t="s">
        <v>457</v>
      </c>
      <c r="E326" s="26">
        <v>27600</v>
      </c>
      <c r="F326" s="23">
        <f t="shared" si="12"/>
        <v>1</v>
      </c>
      <c r="G326" s="23">
        <v>1</v>
      </c>
      <c r="H326" s="23"/>
      <c r="I326" s="25" t="s">
        <v>48</v>
      </c>
      <c r="J326" s="26">
        <v>127000</v>
      </c>
      <c r="K326" s="23" t="s">
        <v>49</v>
      </c>
      <c r="L326" s="27"/>
      <c r="M326" s="27"/>
      <c r="N326" s="24" t="s">
        <v>503</v>
      </c>
      <c r="O326" s="24"/>
      <c r="P326" s="24" t="s">
        <v>144</v>
      </c>
      <c r="Q326" s="24" t="s">
        <v>226</v>
      </c>
      <c r="R326" s="28"/>
      <c r="S326" s="24"/>
    </row>
    <row r="327" spans="1:19" s="29" customFormat="1" ht="110.25" customHeight="1" x14ac:dyDescent="0.2">
      <c r="A327" s="23">
        <v>286</v>
      </c>
      <c r="B327" s="24" t="s">
        <v>222</v>
      </c>
      <c r="C327" s="24" t="s">
        <v>504</v>
      </c>
      <c r="D327" s="24" t="s">
        <v>457</v>
      </c>
      <c r="E327" s="26">
        <v>25819</v>
      </c>
      <c r="F327" s="23">
        <f t="shared" si="12"/>
        <v>1</v>
      </c>
      <c r="G327" s="23">
        <v>1</v>
      </c>
      <c r="H327" s="23"/>
      <c r="I327" s="25" t="s">
        <v>48</v>
      </c>
      <c r="J327" s="26">
        <v>98000</v>
      </c>
      <c r="K327" s="23" t="s">
        <v>138</v>
      </c>
      <c r="L327" s="27">
        <v>0.33333333333333331</v>
      </c>
      <c r="M327" s="27">
        <v>0.67499999999999993</v>
      </c>
      <c r="N327" s="24" t="s">
        <v>505</v>
      </c>
      <c r="O327" s="24"/>
      <c r="P327" s="24" t="s">
        <v>144</v>
      </c>
      <c r="Q327" s="24" t="s">
        <v>226</v>
      </c>
      <c r="R327" s="28"/>
      <c r="S327" s="24"/>
    </row>
    <row r="328" spans="1:19" s="29" customFormat="1" ht="107.25" customHeight="1" x14ac:dyDescent="0.2">
      <c r="A328" s="23">
        <v>287</v>
      </c>
      <c r="B328" s="24" t="s">
        <v>222</v>
      </c>
      <c r="C328" s="24" t="s">
        <v>506</v>
      </c>
      <c r="D328" s="24" t="s">
        <v>457</v>
      </c>
      <c r="E328" s="26">
        <v>29000</v>
      </c>
      <c r="F328" s="23">
        <f t="shared" si="12"/>
        <v>1</v>
      </c>
      <c r="G328" s="23">
        <v>1</v>
      </c>
      <c r="H328" s="23"/>
      <c r="I328" s="25" t="s">
        <v>48</v>
      </c>
      <c r="J328" s="26">
        <v>132500</v>
      </c>
      <c r="K328" s="23" t="s">
        <v>138</v>
      </c>
      <c r="L328" s="27">
        <v>0.33333333333333331</v>
      </c>
      <c r="M328" s="27">
        <v>0.70833333333333337</v>
      </c>
      <c r="N328" s="24" t="s">
        <v>507</v>
      </c>
      <c r="O328" s="24"/>
      <c r="P328" s="24"/>
      <c r="Q328" s="24" t="s">
        <v>226</v>
      </c>
      <c r="R328" s="28"/>
      <c r="S328" s="24"/>
    </row>
    <row r="329" spans="1:19" s="29" customFormat="1" ht="119.25" customHeight="1" x14ac:dyDescent="0.2">
      <c r="A329" s="23">
        <v>288</v>
      </c>
      <c r="B329" s="24" t="s">
        <v>222</v>
      </c>
      <c r="C329" s="24" t="s">
        <v>508</v>
      </c>
      <c r="D329" s="24" t="s">
        <v>457</v>
      </c>
      <c r="E329" s="26">
        <v>29000</v>
      </c>
      <c r="F329" s="23">
        <f t="shared" si="12"/>
        <v>1</v>
      </c>
      <c r="G329" s="23">
        <v>1</v>
      </c>
      <c r="H329" s="23"/>
      <c r="I329" s="25" t="s">
        <v>48</v>
      </c>
      <c r="J329" s="26">
        <v>132500</v>
      </c>
      <c r="K329" s="23" t="s">
        <v>138</v>
      </c>
      <c r="L329" s="27">
        <v>0.33333333333333331</v>
      </c>
      <c r="M329" s="27">
        <v>0.70833333333333337</v>
      </c>
      <c r="N329" s="24" t="s">
        <v>509</v>
      </c>
      <c r="O329" s="24"/>
      <c r="P329" s="24" t="s">
        <v>144</v>
      </c>
      <c r="Q329" s="24" t="s">
        <v>226</v>
      </c>
      <c r="R329" s="28"/>
      <c r="S329" s="24"/>
    </row>
    <row r="330" spans="1:19" s="29" customFormat="1" ht="114.75" customHeight="1" x14ac:dyDescent="0.2">
      <c r="A330" s="23">
        <v>289</v>
      </c>
      <c r="B330" s="24" t="s">
        <v>222</v>
      </c>
      <c r="C330" s="24" t="s">
        <v>227</v>
      </c>
      <c r="D330" s="24" t="s">
        <v>422</v>
      </c>
      <c r="E330" s="26">
        <v>24450</v>
      </c>
      <c r="F330" s="23">
        <f t="shared" si="12"/>
        <v>1</v>
      </c>
      <c r="G330" s="23">
        <v>1</v>
      </c>
      <c r="H330" s="23"/>
      <c r="I330" s="25" t="s">
        <v>48</v>
      </c>
      <c r="J330" s="26">
        <v>111000</v>
      </c>
      <c r="K330" s="23" t="s">
        <v>138</v>
      </c>
      <c r="L330" s="27">
        <v>0.35416666666666669</v>
      </c>
      <c r="M330" s="27">
        <v>0.6875</v>
      </c>
      <c r="N330" s="24" t="s">
        <v>510</v>
      </c>
      <c r="O330" s="24"/>
      <c r="P330" s="24"/>
      <c r="Q330" s="24" t="s">
        <v>226</v>
      </c>
      <c r="R330" s="28"/>
      <c r="S330" s="24"/>
    </row>
    <row r="331" spans="1:19" s="29" customFormat="1" ht="87" customHeight="1" x14ac:dyDescent="0.2">
      <c r="A331" s="23">
        <v>290</v>
      </c>
      <c r="B331" s="24" t="s">
        <v>222</v>
      </c>
      <c r="C331" s="24" t="s">
        <v>506</v>
      </c>
      <c r="D331" s="24" t="s">
        <v>422</v>
      </c>
      <c r="E331" s="26">
        <v>27900</v>
      </c>
      <c r="F331" s="23">
        <f t="shared" si="12"/>
        <v>1</v>
      </c>
      <c r="G331" s="23">
        <v>1</v>
      </c>
      <c r="H331" s="23"/>
      <c r="I331" s="25" t="s">
        <v>48</v>
      </c>
      <c r="J331" s="26">
        <v>127000</v>
      </c>
      <c r="K331" s="23" t="s">
        <v>138</v>
      </c>
      <c r="L331" s="27">
        <v>0.33333333333333331</v>
      </c>
      <c r="M331" s="27">
        <v>0.70833333333333337</v>
      </c>
      <c r="N331" s="24" t="s">
        <v>491</v>
      </c>
      <c r="O331" s="24"/>
      <c r="P331" s="24"/>
      <c r="Q331" s="24" t="s">
        <v>226</v>
      </c>
      <c r="R331" s="28"/>
      <c r="S331" s="24"/>
    </row>
    <row r="332" spans="1:19" s="29" customFormat="1" ht="132" customHeight="1" x14ac:dyDescent="0.2">
      <c r="A332" s="23">
        <v>291</v>
      </c>
      <c r="B332" s="24" t="s">
        <v>222</v>
      </c>
      <c r="C332" s="24" t="s">
        <v>511</v>
      </c>
      <c r="D332" s="24" t="s">
        <v>512</v>
      </c>
      <c r="E332" s="26">
        <v>23600</v>
      </c>
      <c r="F332" s="23">
        <f t="shared" si="12"/>
        <v>1</v>
      </c>
      <c r="G332" s="23">
        <v>1</v>
      </c>
      <c r="H332" s="23"/>
      <c r="I332" s="25" t="s">
        <v>48</v>
      </c>
      <c r="J332" s="26">
        <v>108000</v>
      </c>
      <c r="K332" s="23" t="s">
        <v>138</v>
      </c>
      <c r="L332" s="27">
        <v>0.35416666666666669</v>
      </c>
      <c r="M332" s="27">
        <v>0.6875</v>
      </c>
      <c r="N332" s="24" t="s">
        <v>513</v>
      </c>
      <c r="O332" s="24"/>
      <c r="P332" s="24"/>
      <c r="Q332" s="24" t="s">
        <v>226</v>
      </c>
      <c r="R332" s="28"/>
      <c r="S332" s="24"/>
    </row>
    <row r="333" spans="1:19" s="29" customFormat="1" ht="173.25" customHeight="1" x14ac:dyDescent="0.2">
      <c r="A333" s="23">
        <v>292</v>
      </c>
      <c r="B333" s="24" t="s">
        <v>222</v>
      </c>
      <c r="C333" s="24" t="s">
        <v>235</v>
      </c>
      <c r="D333" s="24" t="s">
        <v>427</v>
      </c>
      <c r="E333" s="26">
        <v>30650</v>
      </c>
      <c r="F333" s="23">
        <f t="shared" si="12"/>
        <v>1</v>
      </c>
      <c r="G333" s="23">
        <v>1</v>
      </c>
      <c r="H333" s="23"/>
      <c r="I333" s="25" t="s">
        <v>48</v>
      </c>
      <c r="J333" s="26">
        <v>145000</v>
      </c>
      <c r="K333" s="23" t="s">
        <v>138</v>
      </c>
      <c r="L333" s="27">
        <v>0.375</v>
      </c>
      <c r="M333" s="27">
        <v>0.70833333333333337</v>
      </c>
      <c r="N333" s="24" t="s">
        <v>514</v>
      </c>
      <c r="O333" s="24"/>
      <c r="P333" s="24" t="s">
        <v>144</v>
      </c>
      <c r="Q333" s="24" t="s">
        <v>226</v>
      </c>
      <c r="R333" s="28"/>
      <c r="S333" s="24"/>
    </row>
    <row r="334" spans="1:19" s="29" customFormat="1" ht="173.25" customHeight="1" x14ac:dyDescent="0.2">
      <c r="A334" s="23">
        <v>293</v>
      </c>
      <c r="B334" s="24" t="s">
        <v>222</v>
      </c>
      <c r="C334" s="24" t="s">
        <v>247</v>
      </c>
      <c r="D334" s="24" t="s">
        <v>427</v>
      </c>
      <c r="E334" s="26">
        <v>55473</v>
      </c>
      <c r="F334" s="23">
        <f t="shared" si="12"/>
        <v>1</v>
      </c>
      <c r="G334" s="23">
        <v>1</v>
      </c>
      <c r="H334" s="23"/>
      <c r="I334" s="25" t="s">
        <v>48</v>
      </c>
      <c r="J334" s="26">
        <v>160000</v>
      </c>
      <c r="K334" s="23" t="s">
        <v>138</v>
      </c>
      <c r="L334" s="27">
        <v>0.33333333333333331</v>
      </c>
      <c r="M334" s="27">
        <v>0.70833333333333337</v>
      </c>
      <c r="N334" s="24" t="s">
        <v>515</v>
      </c>
      <c r="O334" s="24"/>
      <c r="P334" s="24"/>
      <c r="Q334" s="24" t="s">
        <v>226</v>
      </c>
      <c r="R334" s="28"/>
      <c r="S334" s="24"/>
    </row>
    <row r="335" spans="1:19" s="29" customFormat="1" ht="182.25" customHeight="1" x14ac:dyDescent="0.2">
      <c r="A335" s="23">
        <v>294</v>
      </c>
      <c r="B335" s="24" t="s">
        <v>222</v>
      </c>
      <c r="C335" s="24" t="s">
        <v>516</v>
      </c>
      <c r="D335" s="24" t="s">
        <v>427</v>
      </c>
      <c r="E335" s="26">
        <v>30650</v>
      </c>
      <c r="F335" s="23">
        <f t="shared" si="12"/>
        <v>1</v>
      </c>
      <c r="G335" s="23">
        <v>1</v>
      </c>
      <c r="H335" s="23"/>
      <c r="I335" s="25" t="s">
        <v>48</v>
      </c>
      <c r="J335" s="26">
        <v>145000</v>
      </c>
      <c r="K335" s="23" t="s">
        <v>138</v>
      </c>
      <c r="L335" s="27">
        <v>0.375</v>
      </c>
      <c r="M335" s="27">
        <v>0.70833333333333337</v>
      </c>
      <c r="N335" s="24" t="s">
        <v>514</v>
      </c>
      <c r="O335" s="24"/>
      <c r="P335" s="24" t="s">
        <v>144</v>
      </c>
      <c r="Q335" s="24" t="s">
        <v>226</v>
      </c>
      <c r="R335" s="28"/>
      <c r="S335" s="24"/>
    </row>
    <row r="336" spans="1:19" s="29" customFormat="1" ht="109.5" customHeight="1" x14ac:dyDescent="0.2">
      <c r="A336" s="23">
        <v>295</v>
      </c>
      <c r="B336" s="24" t="s">
        <v>222</v>
      </c>
      <c r="C336" s="24" t="s">
        <v>235</v>
      </c>
      <c r="D336" s="24" t="s">
        <v>475</v>
      </c>
      <c r="E336" s="26">
        <v>30000</v>
      </c>
      <c r="F336" s="23">
        <f t="shared" si="12"/>
        <v>1</v>
      </c>
      <c r="G336" s="23">
        <v>1</v>
      </c>
      <c r="H336" s="23"/>
      <c r="I336" s="25" t="s">
        <v>48</v>
      </c>
      <c r="J336" s="26">
        <v>137000</v>
      </c>
      <c r="K336" s="23" t="s">
        <v>138</v>
      </c>
      <c r="L336" s="27">
        <v>0.33333333333333331</v>
      </c>
      <c r="M336" s="27">
        <v>0.67499999999999993</v>
      </c>
      <c r="N336" s="24" t="s">
        <v>517</v>
      </c>
      <c r="O336" s="24"/>
      <c r="P336" s="24" t="s">
        <v>144</v>
      </c>
      <c r="Q336" s="24" t="s">
        <v>226</v>
      </c>
      <c r="R336" s="28"/>
      <c r="S336" s="24"/>
    </row>
    <row r="337" spans="1:21" s="29" customFormat="1" ht="223.5" customHeight="1" x14ac:dyDescent="0.2">
      <c r="A337" s="23">
        <v>296</v>
      </c>
      <c r="B337" s="24" t="s">
        <v>222</v>
      </c>
      <c r="C337" s="24" t="s">
        <v>518</v>
      </c>
      <c r="D337" s="24" t="s">
        <v>432</v>
      </c>
      <c r="E337" s="26">
        <v>39934</v>
      </c>
      <c r="F337" s="23">
        <f t="shared" si="12"/>
        <v>1</v>
      </c>
      <c r="G337" s="23">
        <v>1</v>
      </c>
      <c r="H337" s="23"/>
      <c r="I337" s="25" t="s">
        <v>48</v>
      </c>
      <c r="J337" s="26">
        <v>130000</v>
      </c>
      <c r="K337" s="23" t="s">
        <v>138</v>
      </c>
      <c r="L337" s="27">
        <v>0.33333333333333331</v>
      </c>
      <c r="M337" s="27">
        <v>0.67499999999999993</v>
      </c>
      <c r="N337" s="24" t="s">
        <v>519</v>
      </c>
      <c r="O337" s="24"/>
      <c r="P337" s="24"/>
      <c r="Q337" s="24" t="s">
        <v>226</v>
      </c>
      <c r="R337" s="28"/>
      <c r="S337" s="24"/>
    </row>
    <row r="338" spans="1:21" s="29" customFormat="1" ht="135.19999999999999" customHeight="1" x14ac:dyDescent="0.2">
      <c r="A338" s="23">
        <v>297</v>
      </c>
      <c r="B338" s="24" t="s">
        <v>222</v>
      </c>
      <c r="C338" s="24" t="s">
        <v>248</v>
      </c>
      <c r="D338" s="24" t="s">
        <v>432</v>
      </c>
      <c r="E338" s="26">
        <v>38039</v>
      </c>
      <c r="F338" s="23">
        <f t="shared" si="12"/>
        <v>1</v>
      </c>
      <c r="G338" s="23">
        <v>1</v>
      </c>
      <c r="H338" s="23"/>
      <c r="I338" s="25" t="s">
        <v>48</v>
      </c>
      <c r="J338" s="26">
        <v>130000</v>
      </c>
      <c r="K338" s="23" t="s">
        <v>138</v>
      </c>
      <c r="L338" s="27">
        <v>0.33333333333333331</v>
      </c>
      <c r="M338" s="27">
        <v>0.67499999999999993</v>
      </c>
      <c r="N338" s="24" t="s">
        <v>520</v>
      </c>
      <c r="O338" s="24"/>
      <c r="P338" s="24"/>
      <c r="Q338" s="24" t="s">
        <v>226</v>
      </c>
      <c r="R338" s="28"/>
      <c r="S338" s="24"/>
    </row>
    <row r="339" spans="1:21" s="29" customFormat="1" ht="140.25" customHeight="1" x14ac:dyDescent="0.2">
      <c r="A339" s="23">
        <v>298</v>
      </c>
      <c r="B339" s="24" t="s">
        <v>222</v>
      </c>
      <c r="C339" s="24" t="s">
        <v>227</v>
      </c>
      <c r="D339" s="24" t="s">
        <v>432</v>
      </c>
      <c r="E339" s="26">
        <v>27600</v>
      </c>
      <c r="F339" s="23">
        <f t="shared" si="12"/>
        <v>1</v>
      </c>
      <c r="G339" s="23">
        <v>1</v>
      </c>
      <c r="H339" s="23"/>
      <c r="I339" s="25" t="s">
        <v>48</v>
      </c>
      <c r="J339" s="26">
        <v>126000</v>
      </c>
      <c r="K339" s="23" t="s">
        <v>138</v>
      </c>
      <c r="L339" s="27">
        <v>0.35416666666666669</v>
      </c>
      <c r="M339" s="27">
        <v>0.6875</v>
      </c>
      <c r="N339" s="24" t="s">
        <v>521</v>
      </c>
      <c r="O339" s="24"/>
      <c r="P339" s="24"/>
      <c r="Q339" s="24" t="s">
        <v>226</v>
      </c>
      <c r="R339" s="28"/>
      <c r="S339" s="24"/>
    </row>
    <row r="340" spans="1:21" s="29" customFormat="1" ht="110.25" customHeight="1" x14ac:dyDescent="0.2">
      <c r="A340" s="23">
        <v>299</v>
      </c>
      <c r="B340" s="24" t="s">
        <v>222</v>
      </c>
      <c r="C340" s="24" t="s">
        <v>522</v>
      </c>
      <c r="D340" s="24" t="s">
        <v>432</v>
      </c>
      <c r="E340" s="26">
        <v>29700</v>
      </c>
      <c r="F340" s="23">
        <f t="shared" si="12"/>
        <v>1</v>
      </c>
      <c r="G340" s="23">
        <v>1</v>
      </c>
      <c r="H340" s="23"/>
      <c r="I340" s="25" t="s">
        <v>48</v>
      </c>
      <c r="J340" s="26">
        <v>135600</v>
      </c>
      <c r="K340" s="23" t="s">
        <v>138</v>
      </c>
      <c r="L340" s="27">
        <v>0.33333333333333331</v>
      </c>
      <c r="M340" s="27">
        <v>0.69791666666666663</v>
      </c>
      <c r="N340" s="24" t="s">
        <v>523</v>
      </c>
      <c r="O340" s="24"/>
      <c r="P340" s="24" t="s">
        <v>144</v>
      </c>
      <c r="Q340" s="24" t="s">
        <v>226</v>
      </c>
      <c r="R340" s="28"/>
      <c r="S340" s="24"/>
    </row>
    <row r="341" spans="1:21" s="29" customFormat="1" ht="409.6" customHeight="1" x14ac:dyDescent="0.2">
      <c r="A341" s="23">
        <v>300</v>
      </c>
      <c r="B341" s="24" t="s">
        <v>222</v>
      </c>
      <c r="C341" s="24" t="s">
        <v>349</v>
      </c>
      <c r="D341" s="24" t="s">
        <v>433</v>
      </c>
      <c r="E341" s="26">
        <v>28300</v>
      </c>
      <c r="F341" s="23">
        <f t="shared" si="12"/>
        <v>1</v>
      </c>
      <c r="G341" s="23">
        <v>1</v>
      </c>
      <c r="H341" s="23"/>
      <c r="I341" s="25" t="s">
        <v>48</v>
      </c>
      <c r="J341" s="26">
        <v>130000</v>
      </c>
      <c r="K341" s="23" t="s">
        <v>49</v>
      </c>
      <c r="L341" s="27"/>
      <c r="M341" s="27"/>
      <c r="N341" s="24" t="s">
        <v>524</v>
      </c>
      <c r="O341" s="24"/>
      <c r="P341" s="24"/>
      <c r="Q341" s="24" t="s">
        <v>226</v>
      </c>
      <c r="R341" s="28"/>
      <c r="S341" s="24"/>
    </row>
    <row r="342" spans="1:21" s="29" customFormat="1" ht="213.75" customHeight="1" x14ac:dyDescent="0.2">
      <c r="A342" s="23">
        <v>301</v>
      </c>
      <c r="B342" s="24" t="s">
        <v>222</v>
      </c>
      <c r="C342" s="24" t="s">
        <v>502</v>
      </c>
      <c r="D342" s="24" t="s">
        <v>525</v>
      </c>
      <c r="E342" s="26">
        <v>31700</v>
      </c>
      <c r="F342" s="23">
        <f t="shared" si="12"/>
        <v>1</v>
      </c>
      <c r="G342" s="23">
        <v>1</v>
      </c>
      <c r="H342" s="23"/>
      <c r="I342" s="25" t="s">
        <v>48</v>
      </c>
      <c r="J342" s="26">
        <v>140000</v>
      </c>
      <c r="K342" s="23" t="s">
        <v>138</v>
      </c>
      <c r="L342" s="27">
        <v>0.375</v>
      </c>
      <c r="M342" s="27">
        <v>0.70833333333333337</v>
      </c>
      <c r="N342" s="24" t="s">
        <v>526</v>
      </c>
      <c r="O342" s="24"/>
      <c r="P342" s="24" t="s">
        <v>144</v>
      </c>
      <c r="Q342" s="24" t="s">
        <v>226</v>
      </c>
      <c r="R342" s="28"/>
      <c r="S342" s="24"/>
    </row>
    <row r="343" spans="1:21" s="29" customFormat="1" ht="215.25" customHeight="1" x14ac:dyDescent="0.2">
      <c r="A343" s="23">
        <v>302</v>
      </c>
      <c r="B343" s="24" t="s">
        <v>222</v>
      </c>
      <c r="C343" s="24" t="s">
        <v>480</v>
      </c>
      <c r="D343" s="24" t="s">
        <v>525</v>
      </c>
      <c r="E343" s="26">
        <v>31700</v>
      </c>
      <c r="F343" s="23">
        <f t="shared" si="12"/>
        <v>1</v>
      </c>
      <c r="G343" s="23">
        <v>1</v>
      </c>
      <c r="H343" s="23"/>
      <c r="I343" s="25" t="s">
        <v>48</v>
      </c>
      <c r="J343" s="26">
        <v>140000</v>
      </c>
      <c r="K343" s="23" t="s">
        <v>138</v>
      </c>
      <c r="L343" s="27">
        <v>0.375</v>
      </c>
      <c r="M343" s="27">
        <v>0.70833333333333337</v>
      </c>
      <c r="N343" s="24" t="s">
        <v>526</v>
      </c>
      <c r="O343" s="24"/>
      <c r="P343" s="24" t="s">
        <v>144</v>
      </c>
      <c r="Q343" s="24" t="s">
        <v>226</v>
      </c>
      <c r="R343" s="28"/>
      <c r="S343" s="24"/>
    </row>
    <row r="344" spans="1:21" s="29" customFormat="1" ht="132.75" customHeight="1" x14ac:dyDescent="0.2">
      <c r="A344" s="23">
        <v>303</v>
      </c>
      <c r="B344" s="24" t="s">
        <v>222</v>
      </c>
      <c r="C344" s="24" t="s">
        <v>480</v>
      </c>
      <c r="D344" s="24" t="s">
        <v>527</v>
      </c>
      <c r="E344" s="26">
        <v>32750</v>
      </c>
      <c r="F344" s="23">
        <f t="shared" si="12"/>
        <v>1</v>
      </c>
      <c r="G344" s="23">
        <v>1</v>
      </c>
      <c r="H344" s="23"/>
      <c r="I344" s="25" t="s">
        <v>48</v>
      </c>
      <c r="J344" s="26">
        <v>150000</v>
      </c>
      <c r="K344" s="23" t="s">
        <v>138</v>
      </c>
      <c r="L344" s="27">
        <v>0.36458333333333331</v>
      </c>
      <c r="M344" s="27">
        <v>0.72916666666666663</v>
      </c>
      <c r="N344" s="24" t="s">
        <v>528</v>
      </c>
      <c r="O344" s="24"/>
      <c r="P344" s="24" t="s">
        <v>144</v>
      </c>
      <c r="Q344" s="24" t="s">
        <v>226</v>
      </c>
      <c r="R344" s="28"/>
      <c r="S344" s="24"/>
    </row>
    <row r="345" spans="1:21" s="29" customFormat="1" ht="185.45" customHeight="1" x14ac:dyDescent="0.2">
      <c r="A345" s="23">
        <v>304</v>
      </c>
      <c r="B345" s="24" t="s">
        <v>222</v>
      </c>
      <c r="C345" s="24" t="s">
        <v>227</v>
      </c>
      <c r="D345" s="24" t="s">
        <v>527</v>
      </c>
      <c r="E345" s="26">
        <v>31200</v>
      </c>
      <c r="F345" s="23">
        <f t="shared" si="12"/>
        <v>1</v>
      </c>
      <c r="G345" s="23">
        <v>1</v>
      </c>
      <c r="H345" s="23"/>
      <c r="I345" s="25" t="s">
        <v>48</v>
      </c>
      <c r="J345" s="26">
        <v>142000</v>
      </c>
      <c r="K345" s="23" t="s">
        <v>138</v>
      </c>
      <c r="L345" s="27">
        <v>0.35416666666666669</v>
      </c>
      <c r="M345" s="27">
        <v>0.6875</v>
      </c>
      <c r="N345" s="24" t="s">
        <v>529</v>
      </c>
      <c r="O345" s="24"/>
      <c r="P345" s="24"/>
      <c r="Q345" s="24" t="s">
        <v>226</v>
      </c>
      <c r="R345" s="28"/>
      <c r="S345" s="24"/>
    </row>
    <row r="346" spans="1:21" s="37" customFormat="1" ht="21" customHeight="1" x14ac:dyDescent="0.2">
      <c r="A346" s="23"/>
      <c r="B346" s="40" t="s">
        <v>530</v>
      </c>
      <c r="C346" s="41"/>
      <c r="D346" s="42"/>
      <c r="E346" s="31"/>
      <c r="F346" s="31">
        <f>SUBTOTAL(9,F314:F345)</f>
        <v>34</v>
      </c>
      <c r="G346" s="31">
        <f>SUBTOTAL(9,G314:G345)</f>
        <v>33</v>
      </c>
      <c r="H346" s="31">
        <f>SUBTOTAL(9,H314:H345)</f>
        <v>1</v>
      </c>
      <c r="I346" s="31"/>
      <c r="J346" s="32"/>
      <c r="K346" s="31"/>
      <c r="L346" s="33"/>
      <c r="M346" s="33"/>
      <c r="N346" s="34"/>
      <c r="O346" s="34"/>
      <c r="P346" s="34"/>
      <c r="Q346" s="34"/>
      <c r="R346" s="35"/>
      <c r="S346" s="36"/>
      <c r="U346" s="2"/>
    </row>
    <row r="347" spans="1:21" s="29" customFormat="1" ht="122.25" customHeight="1" x14ac:dyDescent="0.2">
      <c r="A347" s="23">
        <v>305</v>
      </c>
      <c r="B347" s="24" t="s">
        <v>324</v>
      </c>
      <c r="C347" s="24" t="s">
        <v>531</v>
      </c>
      <c r="D347" s="24" t="s">
        <v>457</v>
      </c>
      <c r="E347" s="26">
        <v>27412</v>
      </c>
      <c r="F347" s="23">
        <f>SUM(G347:H347)</f>
        <v>4</v>
      </c>
      <c r="G347" s="23">
        <v>4</v>
      </c>
      <c r="H347" s="23"/>
      <c r="I347" s="23" t="s">
        <v>48</v>
      </c>
      <c r="J347" s="26">
        <v>115000</v>
      </c>
      <c r="K347" s="23" t="s">
        <v>138</v>
      </c>
      <c r="L347" s="27"/>
      <c r="M347" s="27"/>
      <c r="N347" s="24" t="s">
        <v>532</v>
      </c>
      <c r="O347" s="24"/>
      <c r="P347" s="24"/>
      <c r="Q347" s="24" t="s">
        <v>328</v>
      </c>
      <c r="R347" s="28"/>
      <c r="S347" s="24"/>
    </row>
    <row r="348" spans="1:21" s="29" customFormat="1" ht="115.5" customHeight="1" x14ac:dyDescent="0.2">
      <c r="A348" s="23">
        <v>306</v>
      </c>
      <c r="B348" s="24" t="s">
        <v>324</v>
      </c>
      <c r="C348" s="24" t="s">
        <v>533</v>
      </c>
      <c r="D348" s="24" t="s">
        <v>457</v>
      </c>
      <c r="E348" s="26">
        <v>27412</v>
      </c>
      <c r="F348" s="23">
        <f>SUM(G348:H348)</f>
        <v>1</v>
      </c>
      <c r="G348" s="23">
        <v>1</v>
      </c>
      <c r="H348" s="23"/>
      <c r="I348" s="23" t="s">
        <v>48</v>
      </c>
      <c r="J348" s="26">
        <v>115000</v>
      </c>
      <c r="K348" s="23" t="s">
        <v>138</v>
      </c>
      <c r="L348" s="27"/>
      <c r="M348" s="27"/>
      <c r="N348" s="24" t="s">
        <v>532</v>
      </c>
      <c r="O348" s="24"/>
      <c r="P348" s="24"/>
      <c r="Q348" s="24" t="s">
        <v>328</v>
      </c>
      <c r="R348" s="28"/>
      <c r="S348" s="24"/>
    </row>
    <row r="349" spans="1:21" s="29" customFormat="1" ht="115.5" customHeight="1" x14ac:dyDescent="0.2">
      <c r="A349" s="23">
        <v>307</v>
      </c>
      <c r="B349" s="24" t="s">
        <v>324</v>
      </c>
      <c r="C349" s="24" t="s">
        <v>533</v>
      </c>
      <c r="D349" s="24" t="s">
        <v>427</v>
      </c>
      <c r="E349" s="26">
        <v>43502</v>
      </c>
      <c r="F349" s="23">
        <f>SUM(G349:H349)</f>
        <v>1</v>
      </c>
      <c r="G349" s="23">
        <v>1</v>
      </c>
      <c r="H349" s="23"/>
      <c r="I349" s="23" t="s">
        <v>48</v>
      </c>
      <c r="J349" s="26">
        <v>147036</v>
      </c>
      <c r="K349" s="23" t="s">
        <v>138</v>
      </c>
      <c r="L349" s="27"/>
      <c r="M349" s="27"/>
      <c r="N349" s="24" t="s">
        <v>532</v>
      </c>
      <c r="O349" s="24"/>
      <c r="P349" s="24"/>
      <c r="Q349" s="24" t="s">
        <v>328</v>
      </c>
      <c r="R349" s="28"/>
      <c r="S349" s="24"/>
    </row>
    <row r="350" spans="1:21" s="37" customFormat="1" ht="21" customHeight="1" x14ac:dyDescent="0.2">
      <c r="A350" s="23"/>
      <c r="B350" s="40" t="s">
        <v>534</v>
      </c>
      <c r="C350" s="41"/>
      <c r="D350" s="42"/>
      <c r="E350" s="31"/>
      <c r="F350" s="31">
        <f>SUM(F347:F349)</f>
        <v>6</v>
      </c>
      <c r="G350" s="31">
        <f>SUM(G347:G349)</f>
        <v>6</v>
      </c>
      <c r="H350" s="31">
        <f>SUM(H347:H349)</f>
        <v>0</v>
      </c>
      <c r="I350" s="31"/>
      <c r="J350" s="32"/>
      <c r="K350" s="31"/>
      <c r="L350" s="33"/>
      <c r="M350" s="33"/>
      <c r="N350" s="34"/>
      <c r="O350" s="34"/>
      <c r="P350" s="34"/>
      <c r="Q350" s="34"/>
      <c r="R350" s="35"/>
      <c r="S350" s="36"/>
      <c r="U350" s="2"/>
    </row>
    <row r="351" spans="1:21" s="29" customFormat="1" ht="225.2" customHeight="1" x14ac:dyDescent="0.2">
      <c r="A351" s="23">
        <v>308</v>
      </c>
      <c r="B351" s="24" t="s">
        <v>535</v>
      </c>
      <c r="C351" s="24" t="s">
        <v>536</v>
      </c>
      <c r="D351" s="24" t="s">
        <v>537</v>
      </c>
      <c r="E351" s="26">
        <v>48480</v>
      </c>
      <c r="F351" s="23">
        <v>2</v>
      </c>
      <c r="G351" s="23"/>
      <c r="H351" s="23"/>
      <c r="I351" s="23" t="s">
        <v>48</v>
      </c>
      <c r="J351" s="26">
        <v>126048</v>
      </c>
      <c r="K351" s="23" t="s">
        <v>138</v>
      </c>
      <c r="L351" s="27">
        <v>0.375</v>
      </c>
      <c r="M351" s="27">
        <v>0.75</v>
      </c>
      <c r="N351" s="24" t="s">
        <v>538</v>
      </c>
      <c r="O351" s="24" t="s">
        <v>539</v>
      </c>
      <c r="P351" s="24"/>
      <c r="Q351" s="24" t="s">
        <v>540</v>
      </c>
      <c r="R351" s="28"/>
      <c r="S351" s="24"/>
    </row>
    <row r="352" spans="1:21" s="29" customFormat="1" ht="253.7" customHeight="1" x14ac:dyDescent="0.2">
      <c r="A352" s="23">
        <v>309</v>
      </c>
      <c r="B352" s="24" t="s">
        <v>535</v>
      </c>
      <c r="C352" s="24" t="s">
        <v>536</v>
      </c>
      <c r="D352" s="24" t="s">
        <v>537</v>
      </c>
      <c r="E352" s="26">
        <v>48480</v>
      </c>
      <c r="F352" s="23">
        <v>1</v>
      </c>
      <c r="G352" s="23"/>
      <c r="H352" s="23"/>
      <c r="I352" s="23" t="s">
        <v>48</v>
      </c>
      <c r="J352" s="26">
        <v>126048</v>
      </c>
      <c r="K352" s="23" t="s">
        <v>138</v>
      </c>
      <c r="L352" s="27">
        <v>0.375</v>
      </c>
      <c r="M352" s="27">
        <v>0.75</v>
      </c>
      <c r="N352" s="24" t="s">
        <v>541</v>
      </c>
      <c r="O352" s="24" t="s">
        <v>542</v>
      </c>
      <c r="P352" s="24"/>
      <c r="Q352" s="24" t="s">
        <v>543</v>
      </c>
      <c r="R352" s="28"/>
      <c r="S352" s="24"/>
    </row>
    <row r="353" spans="1:21" s="29" customFormat="1" ht="230.25" customHeight="1" x14ac:dyDescent="0.2">
      <c r="A353" s="23">
        <v>310</v>
      </c>
      <c r="B353" s="24" t="s">
        <v>535</v>
      </c>
      <c r="C353" s="24" t="s">
        <v>536</v>
      </c>
      <c r="D353" s="24" t="s">
        <v>448</v>
      </c>
      <c r="E353" s="26">
        <v>40400</v>
      </c>
      <c r="F353" s="23">
        <v>1</v>
      </c>
      <c r="G353" s="23"/>
      <c r="H353" s="23"/>
      <c r="I353" s="23" t="s">
        <v>48</v>
      </c>
      <c r="J353" s="26">
        <v>105040</v>
      </c>
      <c r="K353" s="23" t="s">
        <v>138</v>
      </c>
      <c r="L353" s="27">
        <v>0.375</v>
      </c>
      <c r="M353" s="27">
        <v>0.75</v>
      </c>
      <c r="N353" s="24" t="s">
        <v>544</v>
      </c>
      <c r="O353" s="24" t="s">
        <v>539</v>
      </c>
      <c r="P353" s="24"/>
      <c r="Q353" s="24" t="s">
        <v>545</v>
      </c>
      <c r="R353" s="28"/>
      <c r="S353" s="24"/>
    </row>
    <row r="354" spans="1:21" s="37" customFormat="1" ht="21" customHeight="1" x14ac:dyDescent="0.2">
      <c r="A354" s="23"/>
      <c r="B354" s="40" t="s">
        <v>546</v>
      </c>
      <c r="C354" s="41"/>
      <c r="D354" s="42"/>
      <c r="E354" s="31"/>
      <c r="F354" s="31">
        <f>SUM(F351:F353)</f>
        <v>4</v>
      </c>
      <c r="G354" s="31">
        <f>SUM(G351:G353)</f>
        <v>0</v>
      </c>
      <c r="H354" s="31">
        <f>SUM(H351:H353)</f>
        <v>0</v>
      </c>
      <c r="I354" s="31"/>
      <c r="J354" s="32"/>
      <c r="K354" s="31"/>
      <c r="L354" s="33"/>
      <c r="M354" s="33"/>
      <c r="N354" s="34"/>
      <c r="O354" s="34"/>
      <c r="P354" s="34"/>
      <c r="Q354" s="34"/>
      <c r="R354" s="35"/>
      <c r="S354" s="36"/>
      <c r="U354" s="2"/>
    </row>
    <row r="355" spans="1:21" s="29" customFormat="1" ht="187.5" customHeight="1" x14ac:dyDescent="0.2">
      <c r="A355" s="23">
        <v>311</v>
      </c>
      <c r="B355" s="24" t="s">
        <v>362</v>
      </c>
      <c r="C355" s="24"/>
      <c r="D355" s="24" t="s">
        <v>457</v>
      </c>
      <c r="E355" s="26">
        <v>25045</v>
      </c>
      <c r="F355" s="23">
        <v>1</v>
      </c>
      <c r="G355" s="23"/>
      <c r="H355" s="23"/>
      <c r="I355" s="23" t="s">
        <v>48</v>
      </c>
      <c r="J355" s="26">
        <v>87907</v>
      </c>
      <c r="K355" s="23" t="s">
        <v>138</v>
      </c>
      <c r="L355" s="27">
        <v>0.33333333333333331</v>
      </c>
      <c r="M355" s="27">
        <v>0.70833333333333337</v>
      </c>
      <c r="N355" s="24" t="s">
        <v>547</v>
      </c>
      <c r="O355" s="24" t="s">
        <v>548</v>
      </c>
      <c r="P355" s="24"/>
      <c r="Q355" s="24" t="s">
        <v>365</v>
      </c>
      <c r="R355" s="28"/>
      <c r="S355" s="24"/>
    </row>
    <row r="356" spans="1:21" s="29" customFormat="1" ht="187.5" customHeight="1" x14ac:dyDescent="0.2">
      <c r="A356" s="23">
        <v>312</v>
      </c>
      <c r="B356" s="24" t="s">
        <v>362</v>
      </c>
      <c r="C356" s="24"/>
      <c r="D356" s="24" t="s">
        <v>475</v>
      </c>
      <c r="E356" s="26">
        <v>29406</v>
      </c>
      <c r="F356" s="23">
        <v>1</v>
      </c>
      <c r="G356" s="23"/>
      <c r="H356" s="23"/>
      <c r="I356" s="23" t="s">
        <v>48</v>
      </c>
      <c r="J356" s="26">
        <v>103214</v>
      </c>
      <c r="K356" s="23" t="s">
        <v>138</v>
      </c>
      <c r="L356" s="27">
        <v>0.33333333333333331</v>
      </c>
      <c r="M356" s="27">
        <v>0.70833333333333337</v>
      </c>
      <c r="N356" s="24" t="s">
        <v>547</v>
      </c>
      <c r="O356" s="24" t="s">
        <v>548</v>
      </c>
      <c r="P356" s="24"/>
      <c r="Q356" s="24" t="s">
        <v>365</v>
      </c>
      <c r="R356" s="28"/>
      <c r="S356" s="24"/>
    </row>
    <row r="357" spans="1:21" s="29" customFormat="1" ht="360" customHeight="1" x14ac:dyDescent="0.2">
      <c r="A357" s="23">
        <v>313</v>
      </c>
      <c r="B357" s="24" t="s">
        <v>370</v>
      </c>
      <c r="C357" s="24" t="s">
        <v>549</v>
      </c>
      <c r="D357" s="24" t="s">
        <v>412</v>
      </c>
      <c r="E357" s="26">
        <v>21000</v>
      </c>
      <c r="F357" s="23">
        <v>1</v>
      </c>
      <c r="G357" s="23"/>
      <c r="H357" s="23"/>
      <c r="I357" s="23" t="s">
        <v>48</v>
      </c>
      <c r="J357" s="26">
        <v>89121</v>
      </c>
      <c r="K357" s="23" t="s">
        <v>138</v>
      </c>
      <c r="L357" s="27">
        <v>0.35416666666666669</v>
      </c>
      <c r="M357" s="27">
        <v>0.6875</v>
      </c>
      <c r="N357" s="24" t="s">
        <v>550</v>
      </c>
      <c r="O357" s="24"/>
      <c r="P357" s="24"/>
      <c r="Q357" s="24" t="s">
        <v>551</v>
      </c>
      <c r="R357" s="28"/>
      <c r="S357" s="24"/>
    </row>
    <row r="358" spans="1:21" s="29" customFormat="1" ht="360" customHeight="1" x14ac:dyDescent="0.2">
      <c r="A358" s="23">
        <v>314</v>
      </c>
      <c r="B358" s="24" t="s">
        <v>370</v>
      </c>
      <c r="C358" s="24" t="s">
        <v>552</v>
      </c>
      <c r="D358" s="24" t="s">
        <v>412</v>
      </c>
      <c r="E358" s="26">
        <v>21000</v>
      </c>
      <c r="F358" s="23">
        <v>2</v>
      </c>
      <c r="G358" s="23"/>
      <c r="H358" s="23"/>
      <c r="I358" s="23" t="s">
        <v>48</v>
      </c>
      <c r="J358" s="26">
        <v>89121</v>
      </c>
      <c r="K358" s="23" t="s">
        <v>138</v>
      </c>
      <c r="L358" s="27">
        <v>0.35416666666666669</v>
      </c>
      <c r="M358" s="27">
        <v>0.6875</v>
      </c>
      <c r="N358" s="24" t="s">
        <v>550</v>
      </c>
      <c r="O358" s="24"/>
      <c r="P358" s="24"/>
      <c r="Q358" s="24" t="s">
        <v>551</v>
      </c>
      <c r="R358" s="28"/>
      <c r="S358" s="24"/>
    </row>
    <row r="359" spans="1:21" s="29" customFormat="1" ht="409.6" customHeight="1" x14ac:dyDescent="0.2">
      <c r="A359" s="23">
        <v>315</v>
      </c>
      <c r="B359" s="24" t="s">
        <v>370</v>
      </c>
      <c r="C359" s="24" t="s">
        <v>553</v>
      </c>
      <c r="D359" s="24" t="s">
        <v>412</v>
      </c>
      <c r="E359" s="26">
        <v>21550</v>
      </c>
      <c r="F359" s="23">
        <v>1</v>
      </c>
      <c r="G359" s="23"/>
      <c r="H359" s="23"/>
      <c r="I359" s="23" t="s">
        <v>48</v>
      </c>
      <c r="J359" s="26">
        <v>69813.38</v>
      </c>
      <c r="K359" s="23" t="s">
        <v>138</v>
      </c>
      <c r="L359" s="27">
        <v>0.35416666666666669</v>
      </c>
      <c r="M359" s="27">
        <v>0.6875</v>
      </c>
      <c r="N359" s="24" t="s">
        <v>554</v>
      </c>
      <c r="O359" s="24"/>
      <c r="P359" s="24"/>
      <c r="Q359" s="24" t="s">
        <v>551</v>
      </c>
      <c r="R359" s="28"/>
      <c r="S359" s="24"/>
    </row>
    <row r="360" spans="1:21" s="29" customFormat="1" ht="291" customHeight="1" x14ac:dyDescent="0.2">
      <c r="A360" s="23">
        <v>316</v>
      </c>
      <c r="B360" s="24" t="s">
        <v>555</v>
      </c>
      <c r="C360" s="24"/>
      <c r="D360" s="24" t="s">
        <v>399</v>
      </c>
      <c r="E360" s="26">
        <v>58176</v>
      </c>
      <c r="F360" s="23">
        <v>1</v>
      </c>
      <c r="G360" s="23"/>
      <c r="H360" s="23"/>
      <c r="I360" s="23" t="s">
        <v>48</v>
      </c>
      <c r="J360" s="26">
        <v>151258</v>
      </c>
      <c r="K360" s="23" t="s">
        <v>138</v>
      </c>
      <c r="L360" s="27">
        <v>0.375</v>
      </c>
      <c r="M360" s="27">
        <v>0.75</v>
      </c>
      <c r="N360" s="24" t="s">
        <v>556</v>
      </c>
      <c r="O360" s="24"/>
      <c r="P360" s="24"/>
      <c r="Q360" s="24" t="s">
        <v>557</v>
      </c>
      <c r="R360" s="28"/>
      <c r="S360" s="24"/>
    </row>
    <row r="361" spans="1:21" s="37" customFormat="1" ht="21" customHeight="1" x14ac:dyDescent="0.2">
      <c r="A361" s="23"/>
      <c r="B361" s="40" t="s">
        <v>558</v>
      </c>
      <c r="C361" s="41"/>
      <c r="D361" s="42"/>
      <c r="E361" s="31"/>
      <c r="F361" s="31">
        <f>SUM(F355:F360)</f>
        <v>7</v>
      </c>
      <c r="G361" s="31">
        <f>SUM(G355:G360)</f>
        <v>0</v>
      </c>
      <c r="H361" s="31">
        <f>SUM(H355:H360)</f>
        <v>0</v>
      </c>
      <c r="I361" s="31"/>
      <c r="J361" s="32"/>
      <c r="K361" s="31"/>
      <c r="L361" s="33"/>
      <c r="M361" s="33"/>
      <c r="N361" s="34"/>
      <c r="O361" s="34"/>
      <c r="P361" s="34"/>
      <c r="Q361" s="34"/>
      <c r="R361" s="35"/>
      <c r="S361" s="36"/>
      <c r="U361" s="2"/>
    </row>
    <row r="362" spans="1:21" s="37" customFormat="1" ht="20.25" customHeight="1" x14ac:dyDescent="0.2">
      <c r="A362" s="23"/>
      <c r="B362" s="30" t="s">
        <v>559</v>
      </c>
      <c r="C362" s="30"/>
      <c r="D362" s="30"/>
      <c r="E362" s="31"/>
      <c r="F362" s="31">
        <f>F264+F267+F289+F313+F346+F350+F354+F361</f>
        <v>125</v>
      </c>
      <c r="G362" s="31">
        <f>G264+G267+G289+G313+G346+G350+G354+G361</f>
        <v>113</v>
      </c>
      <c r="H362" s="31">
        <f>H264+H267+H289+H313+H346+H350+H354+H361</f>
        <v>1</v>
      </c>
      <c r="I362" s="31"/>
      <c r="J362" s="32"/>
      <c r="K362" s="31"/>
      <c r="L362" s="33"/>
      <c r="M362" s="33"/>
      <c r="N362" s="34"/>
      <c r="O362" s="34"/>
      <c r="P362" s="34"/>
      <c r="Q362" s="34"/>
      <c r="R362" s="35"/>
      <c r="S362" s="36"/>
    </row>
    <row r="363" spans="1:21" s="22" customFormat="1" ht="18" customHeight="1" x14ac:dyDescent="0.2">
      <c r="A363" s="23"/>
      <c r="B363" s="30" t="s">
        <v>560</v>
      </c>
      <c r="C363" s="30"/>
      <c r="D363" s="30"/>
      <c r="E363" s="31"/>
      <c r="F363" s="31">
        <f>F259+F362</f>
        <v>891</v>
      </c>
      <c r="G363" s="31">
        <f>G259+G362</f>
        <v>866</v>
      </c>
      <c r="H363" s="31">
        <f>H259+H362</f>
        <v>8</v>
      </c>
      <c r="I363" s="31"/>
      <c r="J363" s="32"/>
      <c r="K363" s="31"/>
      <c r="L363" s="33"/>
      <c r="M363" s="33"/>
      <c r="N363" s="34"/>
      <c r="O363" s="34"/>
      <c r="P363" s="34"/>
      <c r="Q363" s="34"/>
      <c r="R363" s="35"/>
      <c r="S363" s="43"/>
    </row>
    <row r="365" spans="1:21" x14ac:dyDescent="0.2">
      <c r="A365" s="14"/>
      <c r="N365" s="47"/>
      <c r="S365" s="48"/>
    </row>
    <row r="366" spans="1:21" x14ac:dyDescent="0.2">
      <c r="A366" s="14"/>
      <c r="N366" s="47"/>
      <c r="S366" s="48"/>
    </row>
    <row r="367" spans="1:21" x14ac:dyDescent="0.2">
      <c r="A367" s="14"/>
      <c r="N367" s="47"/>
      <c r="S367" s="48"/>
    </row>
    <row r="368" spans="1:21" x14ac:dyDescent="0.2">
      <c r="A368" s="14"/>
      <c r="N368" s="47"/>
      <c r="S368" s="48"/>
    </row>
    <row r="369" spans="1:19" x14ac:dyDescent="0.2">
      <c r="A369" s="14"/>
      <c r="S369" s="48"/>
    </row>
    <row r="370" spans="1:19" ht="19.5" x14ac:dyDescent="0.2">
      <c r="A370" s="49" t="s">
        <v>561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</row>
    <row r="371" spans="1:19" ht="19.5" x14ac:dyDescent="0.2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</row>
    <row r="372" spans="1:19" ht="19.5" x14ac:dyDescent="0.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</row>
    <row r="373" spans="1:19" ht="19.5" x14ac:dyDescent="0.2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</row>
    <row r="374" spans="1:19" ht="19.5" x14ac:dyDescent="0.2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</row>
    <row r="375" spans="1:19" ht="19.5" x14ac:dyDescent="0.2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</row>
    <row r="376" spans="1:19" ht="19.5" x14ac:dyDescent="0.2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</row>
    <row r="377" spans="1:19" ht="19.5" x14ac:dyDescent="0.2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</row>
    <row r="378" spans="1:19" ht="19.5" x14ac:dyDescent="0.2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</row>
    <row r="379" spans="1:19" ht="19.5" x14ac:dyDescent="0.2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</row>
    <row r="380" spans="1:19" ht="19.5" x14ac:dyDescent="0.2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</row>
    <row r="381" spans="1:19" ht="19.5" x14ac:dyDescent="0.2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</row>
    <row r="382" spans="1:19" ht="19.5" x14ac:dyDescent="0.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</row>
    <row r="383" spans="1:19" ht="19.5" x14ac:dyDescent="0.2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</row>
    <row r="384" spans="1:19" ht="19.5" x14ac:dyDescent="0.2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</row>
    <row r="385" spans="1:19" ht="19.5" x14ac:dyDescent="0.2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</row>
    <row r="386" spans="1:19" ht="19.5" x14ac:dyDescent="0.2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</row>
    <row r="387" spans="1:19" ht="19.5" x14ac:dyDescent="0.2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</row>
    <row r="388" spans="1:19" ht="19.5" x14ac:dyDescent="0.2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</row>
    <row r="389" spans="1:19" x14ac:dyDescent="0.2">
      <c r="A389" s="14"/>
      <c r="S389" s="48"/>
    </row>
    <row r="390" spans="1:19" x14ac:dyDescent="0.2">
      <c r="A390" s="14"/>
      <c r="S390" s="48"/>
    </row>
    <row r="391" spans="1:19" x14ac:dyDescent="0.2">
      <c r="B391" s="51" t="s">
        <v>562</v>
      </c>
    </row>
    <row r="392" spans="1:19" x14ac:dyDescent="0.2">
      <c r="B392" s="51" t="s">
        <v>563</v>
      </c>
    </row>
  </sheetData>
  <autoFilter ref="A19:U259"/>
  <mergeCells count="46">
    <mergeCell ref="B350:D350"/>
    <mergeCell ref="B354:D354"/>
    <mergeCell ref="B361:D361"/>
    <mergeCell ref="B362:D362"/>
    <mergeCell ref="B363:D363"/>
    <mergeCell ref="A370:S370"/>
    <mergeCell ref="A260:S260"/>
    <mergeCell ref="B264:D264"/>
    <mergeCell ref="B267:D267"/>
    <mergeCell ref="B289:D289"/>
    <mergeCell ref="B313:D313"/>
    <mergeCell ref="B346:D346"/>
    <mergeCell ref="B205:D205"/>
    <mergeCell ref="B219:D219"/>
    <mergeCell ref="B245:D245"/>
    <mergeCell ref="B251:D251"/>
    <mergeCell ref="B258:D258"/>
    <mergeCell ref="B259:D259"/>
    <mergeCell ref="B77:D77"/>
    <mergeCell ref="B92:D92"/>
    <mergeCell ref="B94:D94"/>
    <mergeCell ref="B114:D114"/>
    <mergeCell ref="B154:D154"/>
    <mergeCell ref="B196:D196"/>
    <mergeCell ref="S17:S18"/>
    <mergeCell ref="A20:S20"/>
    <mergeCell ref="B25:D25"/>
    <mergeCell ref="B30:D30"/>
    <mergeCell ref="B36:D36"/>
    <mergeCell ref="B62:D62"/>
    <mergeCell ref="K17:M17"/>
    <mergeCell ref="N17:N18"/>
    <mergeCell ref="O17:O18"/>
    <mergeCell ref="P17:P18"/>
    <mergeCell ref="Q17:Q18"/>
    <mergeCell ref="R17:R18"/>
    <mergeCell ref="A1:S1"/>
    <mergeCell ref="A2:S2"/>
    <mergeCell ref="A17:A18"/>
    <mergeCell ref="B17:B18"/>
    <mergeCell ref="C17:C18"/>
    <mergeCell ref="D17:D18"/>
    <mergeCell ref="E17:E18"/>
    <mergeCell ref="F17:H17"/>
    <mergeCell ref="I17:I18"/>
    <mergeCell ref="J17:J18"/>
  </mergeCells>
  <hyperlinks>
    <hyperlink ref="D13" r:id="rId1" tooltip="Эта группировка включает:_x000a_- производство хрома, марганца, никеля и т. д. из руд или окисей;_x000a_- производство хрома, марганца, никеля и т. д. путем электролиза и автоматической очистки хрома, марганца, никеля и т. д., из отходов и металлолома;_x000a_- производство" display="https://www.list-org.com/list?okved2=24.45"/>
  </hyperlinks>
  <printOptions horizontalCentered="1"/>
  <pageMargins left="0" right="0" top="0.39370078740157483" bottom="0.39370078740157483" header="0.11811023622047245" footer="0.11811023622047245"/>
  <pageSetup paperSize="9" scale="38" fitToHeight="0" orientation="landscape" r:id="rId2"/>
  <headerFooter differentFirst="1">
    <oddFooter>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ЦЗН_Норильск</vt:lpstr>
      <vt:lpstr>ЦЗН_Норильск!Заголовки_для_печати</vt:lpstr>
      <vt:lpstr>ЦЗН_Норильск!Область_печати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Волощенко Марианна Владимировна</dc:creator>
  <cp:lastModifiedBy>Волощенко Марианна Владимировна</cp:lastModifiedBy>
  <dcterms:created xsi:type="dcterms:W3CDTF">2021-08-05T03:41:39Z</dcterms:created>
  <dcterms:modified xsi:type="dcterms:W3CDTF">2021-08-05T03:41:57Z</dcterms:modified>
</cp:coreProperties>
</file>